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ylkesmannen.sharepoint.com/sites/SFMR-VOBN-foru/Delte dokumenter/9 Akvakultur/1 Tillatelser/2 Landanlegg fisk/Brevkontroll årsrapport/"/>
    </mc:Choice>
  </mc:AlternateContent>
  <xr:revisionPtr revIDLastSave="128" documentId="8_{506E8424-F36D-48ED-BF43-0F872B6740A2}" xr6:coauthVersionLast="47" xr6:coauthVersionMax="47" xr10:uidLastSave="{13BF4D7A-A99F-487D-BDA6-83083C8BA7F3}"/>
  <bookViews>
    <workbookView xWindow="-120" yWindow="-120" windowWidth="38640" windowHeight="21120" xr2:uid="{00000000-000D-0000-FFFF-FFFF00000000}"/>
  </bookViews>
  <sheets>
    <sheet name="Mal massebalanseregnskap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3" l="1"/>
  <c r="E22" i="3"/>
  <c r="F22" i="3"/>
  <c r="F13" i="3" l="1"/>
  <c r="F23" i="3" s="1"/>
  <c r="F24" i="3" s="1"/>
  <c r="F11" i="3"/>
  <c r="E23" i="3" l="1"/>
  <c r="E24" i="3" s="1"/>
  <c r="F25" i="3"/>
  <c r="D23" i="3"/>
  <c r="E25" i="3" l="1"/>
  <c r="D24" i="3"/>
  <c r="D25" i="3"/>
</calcChain>
</file>

<file path=xl/sharedStrings.xml><?xml version="1.0" encoding="utf-8"?>
<sst xmlns="http://schemas.openxmlformats.org/spreadsheetml/2006/main" count="47" uniqueCount="37">
  <si>
    <t>Selskap:</t>
  </si>
  <si>
    <t>År:</t>
  </si>
  <si>
    <t>Lokalitet:</t>
  </si>
  <si>
    <t>Bare lilla felt/røde tall trenger å fylles ut.</t>
  </si>
  <si>
    <t>Nøkkeltall for rapporteringsåret:</t>
  </si>
  <si>
    <t>Enhet</t>
  </si>
  <si>
    <r>
      <t xml:space="preserve">Forbruk av </t>
    </r>
    <r>
      <rPr>
        <b/>
        <sz val="10"/>
        <color theme="1"/>
        <rFont val="Open Sans"/>
        <family val="2"/>
      </rPr>
      <t>fôr</t>
    </r>
  </si>
  <si>
    <t>tonn</t>
  </si>
  <si>
    <t>fôrfaktor</t>
  </si>
  <si>
    <t>NB! Dette er eksempeltall. Dere må fylle inn egne tall her.</t>
  </si>
  <si>
    <r>
      <t xml:space="preserve">Produksjon av </t>
    </r>
    <r>
      <rPr>
        <b/>
        <sz val="10"/>
        <color theme="1"/>
        <rFont val="Open Sans"/>
        <family val="2"/>
      </rPr>
      <t>fisk</t>
    </r>
  </si>
  <si>
    <r>
      <t xml:space="preserve">Mengde oppsamlet </t>
    </r>
    <r>
      <rPr>
        <b/>
        <sz val="10"/>
        <color theme="1"/>
        <rFont val="Open Sans"/>
        <family val="2"/>
      </rPr>
      <t>slam</t>
    </r>
  </si>
  <si>
    <t>tonn tørrstoff</t>
  </si>
  <si>
    <t>Tørrstoffinnhold i slam</t>
  </si>
  <si>
    <t>prosent</t>
  </si>
  <si>
    <t>Tall for innholdet av N, P og TOC i:</t>
  </si>
  <si>
    <t>Nitrogen</t>
  </si>
  <si>
    <t>Fosfor</t>
  </si>
  <si>
    <t>TOC</t>
  </si>
  <si>
    <r>
      <rPr>
        <b/>
        <sz val="10"/>
        <color theme="1"/>
        <rFont val="Open Sans"/>
        <family val="2"/>
      </rPr>
      <t>Fôr</t>
    </r>
    <r>
      <rPr>
        <sz val="10"/>
        <color theme="1"/>
        <rFont val="Open Sans"/>
        <family val="2"/>
      </rPr>
      <t>, standardtall / oppgitt av fôrleverandør</t>
    </r>
  </si>
  <si>
    <t>% av fôret</t>
  </si>
  <si>
    <t>Dersom fôret deres har en vesentlig annen sammensetning enn standardverdiene, kan dere korrigere dette her.</t>
  </si>
  <si>
    <r>
      <rPr>
        <b/>
        <sz val="10"/>
        <color theme="1"/>
        <rFont val="Open Sans"/>
        <family val="2"/>
      </rPr>
      <t>Fisk</t>
    </r>
    <r>
      <rPr>
        <sz val="10"/>
        <color theme="1"/>
        <rFont val="Open Sans"/>
        <family val="2"/>
      </rPr>
      <t>, standardtall</t>
    </r>
  </si>
  <si>
    <t>% av fisken</t>
  </si>
  <si>
    <r>
      <rPr>
        <b/>
        <sz val="10"/>
        <color theme="1"/>
        <rFont val="Open Sans"/>
        <family val="2"/>
      </rPr>
      <t>Slam</t>
    </r>
    <r>
      <rPr>
        <sz val="10"/>
        <color theme="1"/>
        <rFont val="Open Sans"/>
        <family val="2"/>
      </rPr>
      <t>, målt av oppdretter</t>
    </r>
  </si>
  <si>
    <t>% av tørrstoff</t>
  </si>
  <si>
    <t>Beregning av utslepp</t>
  </si>
  <si>
    <t>N</t>
  </si>
  <si>
    <t>P</t>
  </si>
  <si>
    <t>Brutto utslipp, før rensing</t>
  </si>
  <si>
    <t>TOC er korrigert for 50 % svinn som følge av respirasjon og utslipp av CO₂.</t>
  </si>
  <si>
    <t>Netto utslipp, etter rensing</t>
  </si>
  <si>
    <t>Spesifikt utslepp (m/rensing)</t>
  </si>
  <si>
    <t>kg/tonn biomasse</t>
  </si>
  <si>
    <t>Utsleppsreduksjon</t>
  </si>
  <si>
    <t>Utslippsreduksjonen er definert som (netto utslipp / brutto utslipp) × 100.</t>
  </si>
  <si>
    <t>Merknader: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</si>
</sst>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#,##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b/>
      <sz val="10"/>
      <name val="Open Sans"/>
      <family val="2"/>
    </font>
    <font>
      <i/>
      <sz val="10"/>
      <color theme="1"/>
      <name val="Open Sans"/>
      <family val="2"/>
    </font>
    <font>
      <b/>
      <sz val="10"/>
      <color rgb="FFFF0000"/>
      <name val="Open Sans"/>
      <family val="2"/>
    </font>
    <font>
      <sz val="10"/>
      <color rgb="FFFF0000"/>
      <name val="Open Sans"/>
      <family val="2"/>
    </font>
    <font>
      <sz val="10"/>
      <color rgb="FF000000"/>
      <name val="Open Sans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4" fillId="0" borderId="3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horizontal="right" vertical="top"/>
    </xf>
    <xf numFmtId="0" fontId="2" fillId="0" borderId="4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3" fontId="1" fillId="0" borderId="4" xfId="0" applyNumberFormat="1" applyFont="1" applyBorder="1" applyAlignment="1">
      <alignment horizontal="right" vertical="top"/>
    </xf>
    <xf numFmtId="0" fontId="2" fillId="0" borderId="7" xfId="0" applyFont="1" applyBorder="1" applyAlignment="1">
      <alignment vertical="top"/>
    </xf>
    <xf numFmtId="0" fontId="1" fillId="0" borderId="3" xfId="0" applyFont="1" applyBorder="1" applyAlignment="1">
      <alignment horizontal="left" vertical="top"/>
    </xf>
    <xf numFmtId="3" fontId="5" fillId="2" borderId="8" xfId="0" applyNumberFormat="1" applyFont="1" applyFill="1" applyBorder="1" applyAlignment="1">
      <alignment horizontal="right" vertical="top"/>
    </xf>
    <xf numFmtId="3" fontId="1" fillId="0" borderId="5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166" fontId="6" fillId="2" borderId="8" xfId="0" applyNumberFormat="1" applyFont="1" applyFill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2" fillId="0" borderId="4" xfId="0" applyFont="1" applyBorder="1" applyAlignment="1">
      <alignment horizontal="center" vertical="top"/>
    </xf>
    <xf numFmtId="3" fontId="2" fillId="0" borderId="4" xfId="0" applyNumberFormat="1" applyFont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3" fontId="5" fillId="2" borderId="8" xfId="0" applyNumberFormat="1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center" vertical="top"/>
    </xf>
    <xf numFmtId="0" fontId="1" fillId="0" borderId="7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3" fontId="2" fillId="0" borderId="5" xfId="0" applyNumberFormat="1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1" fillId="0" borderId="10" xfId="0" applyFont="1" applyBorder="1" applyAlignment="1">
      <alignment horizontal="right" vertical="top"/>
    </xf>
    <xf numFmtId="0" fontId="1" fillId="0" borderId="10" xfId="0" applyFont="1" applyBorder="1" applyAlignment="1">
      <alignment vertical="top"/>
    </xf>
    <xf numFmtId="3" fontId="1" fillId="0" borderId="10" xfId="0" applyNumberFormat="1" applyFont="1" applyBorder="1" applyAlignment="1">
      <alignment horizontal="right" vertical="top"/>
    </xf>
    <xf numFmtId="0" fontId="1" fillId="0" borderId="1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12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16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left" vertical="top"/>
    </xf>
    <xf numFmtId="0" fontId="1" fillId="2" borderId="19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/>
    <xf numFmtId="0" fontId="0" fillId="0" borderId="20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3" fontId="1" fillId="0" borderId="0" xfId="0" applyNumberFormat="1" applyFont="1" applyBorder="1" applyAlignment="1">
      <alignment vertical="top"/>
    </xf>
    <xf numFmtId="166" fontId="1" fillId="0" borderId="0" xfId="0" applyNumberFormat="1" applyFont="1" applyBorder="1" applyAlignment="1">
      <alignment horizontal="right" vertical="top"/>
    </xf>
    <xf numFmtId="4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3" fontId="5" fillId="0" borderId="0" xfId="0" applyNumberFormat="1" applyFont="1" applyBorder="1" applyAlignment="1">
      <alignment horizontal="center" vertical="top"/>
    </xf>
    <xf numFmtId="166" fontId="6" fillId="0" borderId="0" xfId="0" applyNumberFormat="1" applyFont="1" applyBorder="1" applyAlignment="1">
      <alignment horizontal="right" vertical="top"/>
    </xf>
    <xf numFmtId="166" fontId="1" fillId="0" borderId="0" xfId="0" applyNumberFormat="1" applyFont="1" applyBorder="1" applyAlignment="1">
      <alignment horizontal="center" vertical="top"/>
    </xf>
    <xf numFmtId="166" fontId="5" fillId="0" borderId="0" xfId="0" applyNumberFormat="1" applyFont="1" applyBorder="1" applyAlignment="1">
      <alignment horizontal="right" vertical="top"/>
    </xf>
    <xf numFmtId="166" fontId="2" fillId="0" borderId="0" xfId="0" applyNumberFormat="1" applyFont="1" applyBorder="1" applyAlignment="1">
      <alignment horizontal="center" vertical="top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/>
    </xf>
  </cellXfs>
  <cellStyles count="2">
    <cellStyle name="Comma 2" xfId="1" xr:uid="{00A2B463-037F-4920-AB3D-8D7775429B9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74543</xdr:colOff>
      <xdr:row>2</xdr:row>
      <xdr:rowOff>91109</xdr:rowOff>
    </xdr:from>
    <xdr:to>
      <xdr:col>3</xdr:col>
      <xdr:colOff>663989</xdr:colOff>
      <xdr:row>4</xdr:row>
      <xdr:rowOff>98094</xdr:rowOff>
    </xdr:to>
    <xdr:pic>
      <xdr:nvPicPr>
        <xdr:cNvPr id="3" name="Grafikk 6">
          <a:extLst>
            <a:ext uri="{FF2B5EF4-FFF2-40B4-BE49-F238E27FC236}">
              <a16:creationId xmlns:a16="http://schemas.microsoft.com/office/drawing/2014/main" id="{FBE095AB-060B-6708-B6BD-6D0167654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543" y="480392"/>
          <a:ext cx="3016250" cy="387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9DD4-260F-468F-8B4A-D5E7127A484A}">
  <dimension ref="A2:O37"/>
  <sheetViews>
    <sheetView tabSelected="1" zoomScale="115" zoomScaleNormal="115" workbookViewId="0">
      <selection activeCell="I41" sqref="I41"/>
    </sheetView>
  </sheetViews>
  <sheetFormatPr baseColWidth="10" defaultColWidth="11.42578125" defaultRowHeight="15" x14ac:dyDescent="0.25"/>
  <cols>
    <col min="2" max="2" width="25" customWidth="1"/>
    <col min="7" max="7" width="20.42578125" customWidth="1"/>
  </cols>
  <sheetData>
    <row r="2" spans="1:15" ht="15.75" thickBot="1" x14ac:dyDescent="0.3"/>
    <row r="3" spans="1:15" x14ac:dyDescent="0.25">
      <c r="B3" s="48"/>
      <c r="C3" s="49"/>
      <c r="D3" s="49"/>
      <c r="E3" s="49"/>
      <c r="F3" s="49"/>
      <c r="G3" s="50"/>
    </row>
    <row r="4" spans="1:15" x14ac:dyDescent="0.25">
      <c r="B4" s="51"/>
      <c r="C4" s="52"/>
      <c r="D4" s="52"/>
      <c r="E4" s="52"/>
      <c r="F4" s="52"/>
      <c r="G4" s="53"/>
    </row>
    <row r="5" spans="1:15" x14ac:dyDescent="0.25">
      <c r="B5" s="51"/>
      <c r="C5" s="52"/>
      <c r="D5" s="52"/>
      <c r="E5" s="52"/>
      <c r="F5" s="52"/>
      <c r="G5" s="53"/>
    </row>
    <row r="6" spans="1:15" x14ac:dyDescent="0.25">
      <c r="A6" s="1"/>
      <c r="B6" s="2" t="s">
        <v>0</v>
      </c>
      <c r="C6" s="71"/>
      <c r="D6" s="72"/>
      <c r="E6" s="73"/>
      <c r="F6" s="47" t="s">
        <v>1</v>
      </c>
      <c r="G6" s="74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/>
      <c r="B7" s="2" t="s">
        <v>2</v>
      </c>
      <c r="C7" s="44"/>
      <c r="D7" s="45"/>
      <c r="E7" s="46"/>
      <c r="F7" s="54"/>
      <c r="G7" s="3"/>
      <c r="H7" s="1"/>
      <c r="I7" s="1"/>
      <c r="J7" s="1"/>
      <c r="K7" s="1"/>
      <c r="L7" s="1"/>
      <c r="M7" s="1"/>
      <c r="N7" s="1"/>
      <c r="O7" s="1"/>
    </row>
    <row r="8" spans="1:15" x14ac:dyDescent="0.25">
      <c r="A8" s="4"/>
      <c r="B8" s="5" t="s">
        <v>3</v>
      </c>
      <c r="C8" s="55"/>
      <c r="D8" s="56"/>
      <c r="E8" s="56"/>
      <c r="F8" s="57"/>
      <c r="G8" s="6"/>
      <c r="H8" s="4"/>
      <c r="I8" s="4"/>
      <c r="J8" s="4"/>
      <c r="K8" s="4"/>
      <c r="L8" s="4"/>
      <c r="M8" s="4"/>
      <c r="N8" s="4"/>
      <c r="O8" s="4"/>
    </row>
    <row r="9" spans="1:15" x14ac:dyDescent="0.25">
      <c r="A9" s="4"/>
      <c r="B9" s="7"/>
      <c r="C9" s="55"/>
      <c r="D9" s="56"/>
      <c r="E9" s="56"/>
      <c r="F9" s="57"/>
      <c r="G9" s="6"/>
      <c r="H9" s="4"/>
      <c r="I9" s="4"/>
      <c r="J9" s="4"/>
      <c r="K9" s="4"/>
      <c r="L9" s="4"/>
      <c r="M9" s="4"/>
      <c r="N9" s="4"/>
      <c r="O9" s="4"/>
    </row>
    <row r="10" spans="1:15" x14ac:dyDescent="0.25">
      <c r="A10" s="4"/>
      <c r="B10" s="8" t="s">
        <v>4</v>
      </c>
      <c r="C10" s="9"/>
      <c r="D10" s="10" t="s">
        <v>5</v>
      </c>
      <c r="E10" s="11"/>
      <c r="F10" s="12"/>
      <c r="G10" s="13"/>
      <c r="H10" s="4"/>
      <c r="I10" s="4"/>
      <c r="J10" s="4"/>
      <c r="K10" s="4"/>
      <c r="L10" s="4"/>
      <c r="M10" s="4"/>
      <c r="N10" s="4"/>
      <c r="O10" s="4"/>
    </row>
    <row r="11" spans="1:15" x14ac:dyDescent="0.25">
      <c r="A11" s="4"/>
      <c r="B11" s="14" t="s">
        <v>6</v>
      </c>
      <c r="C11" s="15">
        <v>31500</v>
      </c>
      <c r="D11" s="56" t="s">
        <v>7</v>
      </c>
      <c r="E11" s="55"/>
      <c r="F11" s="58">
        <f>C11/C12</f>
        <v>1.05</v>
      </c>
      <c r="G11" s="16" t="s">
        <v>8</v>
      </c>
      <c r="H11" s="17" t="s">
        <v>9</v>
      </c>
      <c r="I11" s="4"/>
      <c r="J11" s="4"/>
      <c r="K11" s="4"/>
      <c r="L11" s="4"/>
      <c r="M11" s="4"/>
      <c r="N11" s="4"/>
      <c r="O11" s="4"/>
    </row>
    <row r="12" spans="1:15" x14ac:dyDescent="0.25">
      <c r="A12" s="14"/>
      <c r="B12" s="14" t="s">
        <v>10</v>
      </c>
      <c r="C12" s="15">
        <v>30000</v>
      </c>
      <c r="D12" s="56" t="s">
        <v>7</v>
      </c>
      <c r="E12" s="56"/>
      <c r="F12" s="56"/>
      <c r="G12" s="16"/>
      <c r="H12" s="17" t="s">
        <v>9</v>
      </c>
      <c r="I12" s="4"/>
      <c r="J12" s="4"/>
      <c r="K12" s="4"/>
      <c r="L12" s="4"/>
      <c r="M12" s="4"/>
      <c r="N12" s="4"/>
      <c r="O12" s="4"/>
    </row>
    <row r="13" spans="1:15" x14ac:dyDescent="0.25">
      <c r="A13" s="4"/>
      <c r="B13" s="14" t="s">
        <v>11</v>
      </c>
      <c r="C13" s="15">
        <v>9528</v>
      </c>
      <c r="D13" s="59" t="s">
        <v>7</v>
      </c>
      <c r="E13" s="59"/>
      <c r="F13" s="60">
        <f>C13*C14/100</f>
        <v>2382</v>
      </c>
      <c r="G13" s="16" t="s">
        <v>12</v>
      </c>
      <c r="H13" s="17" t="s">
        <v>9</v>
      </c>
      <c r="I13" s="4"/>
      <c r="J13" s="4"/>
      <c r="K13" s="4"/>
      <c r="L13" s="4"/>
      <c r="M13" s="4"/>
      <c r="N13" s="4"/>
      <c r="O13" s="4"/>
    </row>
    <row r="14" spans="1:15" x14ac:dyDescent="0.25">
      <c r="A14" s="4"/>
      <c r="B14" s="14" t="s">
        <v>13</v>
      </c>
      <c r="C14" s="18">
        <v>25</v>
      </c>
      <c r="D14" s="59" t="s">
        <v>14</v>
      </c>
      <c r="E14" s="55"/>
      <c r="F14" s="56"/>
      <c r="G14" s="16"/>
      <c r="H14" s="17" t="s">
        <v>9</v>
      </c>
      <c r="I14" s="4"/>
      <c r="J14" s="4"/>
      <c r="K14" s="4"/>
      <c r="L14" s="4"/>
      <c r="M14" s="4"/>
      <c r="N14" s="4"/>
      <c r="O14" s="4"/>
    </row>
    <row r="15" spans="1:15" x14ac:dyDescent="0.25">
      <c r="A15" s="4"/>
      <c r="B15" s="14"/>
      <c r="C15" s="61"/>
      <c r="D15" s="61"/>
      <c r="E15" s="59"/>
      <c r="F15" s="57"/>
      <c r="G15" s="16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4"/>
      <c r="B16" s="8" t="s">
        <v>15</v>
      </c>
      <c r="C16" s="19"/>
      <c r="D16" s="20" t="s">
        <v>16</v>
      </c>
      <c r="E16" s="20" t="s">
        <v>17</v>
      </c>
      <c r="F16" s="21" t="s">
        <v>18</v>
      </c>
      <c r="G16" s="13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4"/>
      <c r="B17" s="7" t="s">
        <v>19</v>
      </c>
      <c r="C17" s="55"/>
      <c r="D17" s="62">
        <v>7.21</v>
      </c>
      <c r="E17" s="63">
        <v>1.37</v>
      </c>
      <c r="F17" s="64">
        <v>45</v>
      </c>
      <c r="G17" s="6" t="s">
        <v>20</v>
      </c>
      <c r="H17" s="17" t="s">
        <v>21</v>
      </c>
      <c r="I17" s="4"/>
      <c r="J17" s="4"/>
      <c r="K17" s="4"/>
      <c r="L17" s="4"/>
      <c r="M17" s="4"/>
      <c r="N17" s="4"/>
      <c r="O17" s="4"/>
    </row>
    <row r="18" spans="1:15" x14ac:dyDescent="0.25">
      <c r="A18" s="4"/>
      <c r="B18" s="7" t="s">
        <v>22</v>
      </c>
      <c r="C18" s="55"/>
      <c r="D18" s="62">
        <v>2.76</v>
      </c>
      <c r="E18" s="63">
        <v>0.38</v>
      </c>
      <c r="F18" s="64">
        <v>20</v>
      </c>
      <c r="G18" s="6" t="s">
        <v>23</v>
      </c>
      <c r="H18" s="4"/>
      <c r="I18" s="4"/>
      <c r="J18" s="4"/>
      <c r="K18" s="4"/>
      <c r="L18" s="4"/>
      <c r="M18" s="4"/>
      <c r="N18" s="4"/>
      <c r="O18" s="4"/>
    </row>
    <row r="19" spans="1:15" x14ac:dyDescent="0.25">
      <c r="A19" s="4"/>
      <c r="B19" s="7" t="s">
        <v>24</v>
      </c>
      <c r="C19" s="55"/>
      <c r="D19" s="22">
        <v>10</v>
      </c>
      <c r="E19" s="22">
        <v>5.7</v>
      </c>
      <c r="F19" s="23">
        <v>98</v>
      </c>
      <c r="G19" s="6" t="s">
        <v>25</v>
      </c>
      <c r="H19" s="17" t="s">
        <v>9</v>
      </c>
      <c r="I19" s="4"/>
      <c r="J19" s="4"/>
      <c r="K19" s="4"/>
      <c r="L19" s="4"/>
      <c r="M19" s="4"/>
      <c r="N19" s="4"/>
      <c r="O19" s="4"/>
    </row>
    <row r="20" spans="1:15" x14ac:dyDescent="0.25">
      <c r="A20" s="4"/>
      <c r="B20" s="7"/>
      <c r="C20" s="55"/>
      <c r="D20" s="65"/>
      <c r="E20" s="65"/>
      <c r="F20" s="66"/>
      <c r="G20" s="6"/>
      <c r="H20" s="4"/>
      <c r="I20" s="4"/>
      <c r="J20" s="4"/>
      <c r="K20" s="4"/>
      <c r="L20" s="4"/>
      <c r="M20" s="4"/>
      <c r="N20" s="4"/>
      <c r="O20" s="4"/>
    </row>
    <row r="21" spans="1:15" x14ac:dyDescent="0.25">
      <c r="A21" s="4"/>
      <c r="B21" s="8" t="s">
        <v>26</v>
      </c>
      <c r="C21" s="19"/>
      <c r="D21" s="24" t="s">
        <v>27</v>
      </c>
      <c r="E21" s="24" t="s">
        <v>28</v>
      </c>
      <c r="F21" s="25" t="s">
        <v>18</v>
      </c>
      <c r="G21" s="26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s="4"/>
      <c r="B22" s="7" t="s">
        <v>29</v>
      </c>
      <c r="C22" s="67"/>
      <c r="D22" s="68">
        <f>($C$11*D17/100)-((C12*D18)/100)</f>
        <v>1443.15</v>
      </c>
      <c r="E22" s="68">
        <f>($C$11*E17/100)-($C$12*E18)/100</f>
        <v>317.55</v>
      </c>
      <c r="F22" s="68">
        <f>(($C$11*F17/100)-(C12*F18/100))/2</f>
        <v>4087.5</v>
      </c>
      <c r="G22" s="16" t="s">
        <v>7</v>
      </c>
      <c r="H22" s="17" t="s">
        <v>30</v>
      </c>
      <c r="I22" s="4"/>
      <c r="J22" s="4"/>
      <c r="K22" s="4"/>
      <c r="L22" s="4"/>
      <c r="M22" s="4"/>
      <c r="N22" s="4"/>
      <c r="O22" s="4"/>
    </row>
    <row r="23" spans="1:15" x14ac:dyDescent="0.25">
      <c r="A23" s="4"/>
      <c r="B23" s="7" t="s">
        <v>31</v>
      </c>
      <c r="C23" s="67"/>
      <c r="D23" s="68">
        <f>D22-(F13*D19/100)</f>
        <v>1204.95</v>
      </c>
      <c r="E23" s="68">
        <f>E22-(F13*E19/100)</f>
        <v>181.77600000000001</v>
      </c>
      <c r="F23" s="68">
        <f>F22-(F13*F19/100)</f>
        <v>1753.1399999999999</v>
      </c>
      <c r="G23" s="16" t="s">
        <v>7</v>
      </c>
      <c r="H23" s="4"/>
      <c r="I23" s="4"/>
      <c r="J23" s="4"/>
      <c r="K23" s="4"/>
      <c r="L23" s="4"/>
      <c r="M23" s="4"/>
      <c r="N23" s="4"/>
      <c r="O23" s="4"/>
    </row>
    <row r="24" spans="1:15" x14ac:dyDescent="0.25">
      <c r="A24" s="4"/>
      <c r="B24" s="27" t="s">
        <v>32</v>
      </c>
      <c r="C24" s="69"/>
      <c r="D24" s="70">
        <f>D23/$C$12*1000</f>
        <v>40.164999999999999</v>
      </c>
      <c r="E24" s="70">
        <f>E23/$C$12*1000</f>
        <v>6.0592000000000006</v>
      </c>
      <c r="F24" s="70">
        <f>F23/$C$12*1000</f>
        <v>58.437999999999995</v>
      </c>
      <c r="G24" s="28" t="s">
        <v>33</v>
      </c>
      <c r="H24" s="4"/>
      <c r="I24" s="4"/>
      <c r="J24" s="4"/>
      <c r="K24" s="4"/>
      <c r="L24" s="4"/>
      <c r="M24" s="4"/>
      <c r="N24" s="4"/>
      <c r="O24" s="4"/>
    </row>
    <row r="25" spans="1:15" x14ac:dyDescent="0.25">
      <c r="A25" s="4"/>
      <c r="B25" s="7" t="s">
        <v>34</v>
      </c>
      <c r="C25" s="67"/>
      <c r="D25" s="68">
        <f>((D22-D23)/D22)*100</f>
        <v>16.50556075252053</v>
      </c>
      <c r="E25" s="68">
        <f>((E22-E23)/E22)*100</f>
        <v>42.756731223429377</v>
      </c>
      <c r="F25" s="68">
        <f>((F22-F23)/F22)*100</f>
        <v>57.109724770642202</v>
      </c>
      <c r="G25" s="16" t="s">
        <v>14</v>
      </c>
      <c r="H25" s="17" t="s">
        <v>35</v>
      </c>
      <c r="I25" s="4"/>
      <c r="J25" s="4"/>
      <c r="K25" s="4"/>
      <c r="L25" s="4"/>
      <c r="M25" s="4"/>
      <c r="N25" s="4"/>
      <c r="O25" s="4"/>
    </row>
    <row r="26" spans="1:15" ht="15.75" thickBot="1" x14ac:dyDescent="0.3">
      <c r="A26" s="4"/>
      <c r="B26" s="29"/>
      <c r="C26" s="30"/>
      <c r="D26" s="31"/>
      <c r="E26" s="31"/>
      <c r="F26" s="32"/>
      <c r="G26" s="33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s="4"/>
      <c r="B28" s="34" t="s">
        <v>36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25">
      <c r="A29" s="4"/>
      <c r="B29" s="35"/>
      <c r="C29" s="36"/>
      <c r="D29" s="36"/>
      <c r="E29" s="36"/>
      <c r="F29" s="36"/>
      <c r="G29" s="37"/>
      <c r="H29" s="4"/>
      <c r="I29" s="4"/>
      <c r="J29" s="4"/>
      <c r="K29" s="4"/>
      <c r="L29" s="4"/>
      <c r="M29" s="4"/>
      <c r="N29" s="4"/>
      <c r="O29" s="4"/>
    </row>
    <row r="30" spans="1:15" x14ac:dyDescent="0.25">
      <c r="A30" s="4"/>
      <c r="B30" s="38"/>
      <c r="C30" s="39"/>
      <c r="D30" s="39"/>
      <c r="E30" s="39"/>
      <c r="F30" s="39"/>
      <c r="G30" s="40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s="4"/>
      <c r="B31" s="38"/>
      <c r="C31" s="39"/>
      <c r="D31" s="39"/>
      <c r="E31" s="39"/>
      <c r="F31" s="39"/>
      <c r="G31" s="40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s="4"/>
      <c r="B32" s="38"/>
      <c r="C32" s="39"/>
      <c r="D32" s="39"/>
      <c r="E32" s="39"/>
      <c r="F32" s="39"/>
      <c r="G32" s="40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s="4"/>
      <c r="B33" s="38"/>
      <c r="C33" s="39"/>
      <c r="D33" s="39"/>
      <c r="E33" s="39"/>
      <c r="F33" s="39"/>
      <c r="G33" s="40"/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s="4"/>
      <c r="B34" s="38"/>
      <c r="C34" s="39"/>
      <c r="D34" s="39"/>
      <c r="E34" s="39"/>
      <c r="F34" s="39"/>
      <c r="G34" s="40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s="4"/>
      <c r="B35" s="38"/>
      <c r="C35" s="39"/>
      <c r="D35" s="39"/>
      <c r="E35" s="39"/>
      <c r="F35" s="39"/>
      <c r="G35" s="40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s="4"/>
      <c r="B36" s="38"/>
      <c r="C36" s="39"/>
      <c r="D36" s="39"/>
      <c r="E36" s="39"/>
      <c r="F36" s="39"/>
      <c r="G36" s="40"/>
      <c r="H36" s="4"/>
      <c r="I36" s="4"/>
      <c r="J36" s="4"/>
      <c r="K36" s="4"/>
      <c r="L36" s="4"/>
      <c r="M36" s="4"/>
      <c r="N36" s="4"/>
      <c r="O36" s="4"/>
    </row>
    <row r="37" spans="1:15" x14ac:dyDescent="0.25">
      <c r="A37" s="4"/>
      <c r="B37" s="41"/>
      <c r="C37" s="42"/>
      <c r="D37" s="42"/>
      <c r="E37" s="42"/>
      <c r="F37" s="42"/>
      <c r="G37" s="43"/>
      <c r="H37" s="4"/>
      <c r="I37" s="4"/>
      <c r="J37" s="4"/>
      <c r="K37" s="4"/>
      <c r="L37" s="4"/>
      <c r="M37" s="4"/>
      <c r="N37" s="4"/>
      <c r="O37" s="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D38B32F090744CAB37717E5925BF6F" ma:contentTypeVersion="13" ma:contentTypeDescription="Opprett et nytt dokument." ma:contentTypeScope="" ma:versionID="5901b57d83e832096c482dcf8bea6a9e">
  <xsd:schema xmlns:xsd="http://www.w3.org/2001/XMLSchema" xmlns:xs="http://www.w3.org/2001/XMLSchema" xmlns:p="http://schemas.microsoft.com/office/2006/metadata/properties" xmlns:ns2="2b870610-c5d9-401a-badb-5d1ffd6759e9" xmlns:ns3="2bd2c13a-ec55-48a2-8eca-33a137686982" targetNamespace="http://schemas.microsoft.com/office/2006/metadata/properties" ma:root="true" ma:fieldsID="35df17c3cd4a344067067e84c943a564" ns2:_="" ns3:_="">
    <xsd:import namespace="2b870610-c5d9-401a-badb-5d1ffd6759e9"/>
    <xsd:import namespace="2bd2c13a-ec55-48a2-8eca-33a1376869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870610-c5d9-401a-badb-5d1ffd675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2c13a-ec55-48a2-8eca-33a1376869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05b3434-ec89-4937-b5a1-63bbfadaef8b}" ma:internalName="TaxCatchAll" ma:showField="CatchAllData" ma:web="2bd2c13a-ec55-48a2-8eca-33a1376869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870610-c5d9-401a-badb-5d1ffd6759e9">
      <Terms xmlns="http://schemas.microsoft.com/office/infopath/2007/PartnerControls"/>
    </lcf76f155ced4ddcb4097134ff3c332f>
    <TaxCatchAll xmlns="2bd2c13a-ec55-48a2-8eca-33a137686982" xsi:nil="true"/>
  </documentManagement>
</p:properties>
</file>

<file path=customXml/itemProps1.xml><?xml version="1.0" encoding="utf-8"?>
<ds:datastoreItem xmlns:ds="http://schemas.openxmlformats.org/officeDocument/2006/customXml" ds:itemID="{BBB06953-A7E8-48F7-A85F-F618A53285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870610-c5d9-401a-badb-5d1ffd6759e9"/>
    <ds:schemaRef ds:uri="2bd2c13a-ec55-48a2-8eca-33a1376869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FCB93D-0A19-4405-B464-9AAC00BBD6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24EF77-A2B0-418B-9897-5ABAD8FB4AA2}">
  <ds:schemaRefs>
    <ds:schemaRef ds:uri="http://www.w3.org/XML/1998/namespace"/>
    <ds:schemaRef ds:uri="2b870610-c5d9-401a-badb-5d1ffd6759e9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2bd2c13a-ec55-48a2-8eca-33a137686982"/>
    <ds:schemaRef ds:uri="http://schemas.microsoft.com/office/infopath/2007/PartnerControls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Mal massebalanseregnskap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Strømmen, Mathias Høgseth</dc:creator>
  <cp:keywords/>
  <dc:description/>
  <cp:lastModifiedBy>Mallet, Frida Catharina Skovereng</cp:lastModifiedBy>
  <cp:revision/>
  <dcterms:created xsi:type="dcterms:W3CDTF">2015-06-05T18:17:20Z</dcterms:created>
  <dcterms:modified xsi:type="dcterms:W3CDTF">2026-10-09T06:38:51Z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0x01010064D38B32F090744CAB37717E5925BF6F</vt:lpwstr>
  </property>
  <property fmtid="{D5CDD505-2E9C-101B-9397-08002B2CF9AE}" pid="3" name="MediaServiceImageTags">
    <vt:lpwstr/>
  </property>
</Properties>
</file>