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fylkesmannen.sharepoint.com/sites/Barnehageseksjonen/Delte dokumenter/Rekomp/Troms/Samarbeidsforum/Innstillingsmøte 6-7. mars/Referat/"/>
    </mc:Choice>
  </mc:AlternateContent>
  <xr:revisionPtr revIDLastSave="0" documentId="8_{19A6870C-CC68-47B5-9B1A-25605056DBE8}" xr6:coauthVersionLast="47" xr6:coauthVersionMax="47" xr10:uidLastSave="{00000000-0000-0000-0000-000000000000}"/>
  <bookViews>
    <workbookView xWindow="31005" yWindow="285" windowWidth="19185" windowHeight="17115" xr2:uid="{00000000-000D-0000-FFFF-FFFF00000000}"/>
  </bookViews>
  <sheets>
    <sheet name="Samarbeidsforum" sheetId="1" r:id="rId1"/>
    <sheet name="Barnehage" sheetId="7" r:id="rId2"/>
    <sheet name="Barnehage - andre tiltak" sheetId="8" r:id="rId3"/>
    <sheet name="Kriterier" sheetId="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32" i="1"/>
  <c r="D30" i="1"/>
  <c r="D28" i="1"/>
  <c r="D26" i="1"/>
  <c r="D23" i="1"/>
  <c r="D21" i="1"/>
  <c r="D13" i="1"/>
  <c r="D18" i="1"/>
  <c r="R4" i="7"/>
  <c r="R5" i="7"/>
  <c r="R6" i="7"/>
  <c r="R7" i="7"/>
  <c r="R8" i="7"/>
  <c r="R9" i="7"/>
  <c r="R10" i="7"/>
  <c r="J11" i="7"/>
  <c r="O11" i="7"/>
  <c r="P11" i="7"/>
  <c r="Q3" i="7"/>
  <c r="Q11" i="7" s="1"/>
  <c r="R3" i="7" l="1"/>
  <c r="W11" i="7" l="1"/>
  <c r="S11" i="7"/>
  <c r="M11" i="7"/>
  <c r="L11" i="7"/>
  <c r="K11" i="7"/>
  <c r="G11" i="7"/>
  <c r="E11" i="7"/>
  <c r="C11" i="7"/>
  <c r="Z10" i="7"/>
  <c r="V10" i="7"/>
  <c r="N10" i="7"/>
  <c r="Z9" i="7"/>
  <c r="V9" i="7"/>
  <c r="N9" i="7"/>
  <c r="N8" i="7"/>
  <c r="V7" i="7"/>
  <c r="N7" i="7"/>
  <c r="V6" i="7"/>
  <c r="N6" i="7"/>
  <c r="V5" i="7"/>
  <c r="N5" i="7"/>
  <c r="N4" i="7"/>
  <c r="Z3" i="7"/>
  <c r="V3" i="7"/>
  <c r="N3" i="7"/>
  <c r="Z11" i="7" l="1"/>
  <c r="V11" i="7"/>
  <c r="N11" i="7"/>
  <c r="R11" i="7"/>
  <c r="B11" i="8" l="1"/>
  <c r="C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</rPr>
          <t>Denne tabellen fylles ut til slutt og skal gi en aggregert oversikt over de samlede beløpene i de aktuelle arkfanene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C6" authorId="0" shapeId="0" xr:uid="{00000000-0006-0000-0200-000001000000}">
      <text>
        <r>
          <rPr>
            <sz val="9"/>
            <color indexed="81"/>
            <rFont val="Tahoma"/>
            <family val="2"/>
          </rPr>
          <t>Sum kan ikke overstilge mer enn 30% total</t>
        </r>
      </text>
    </comment>
  </commentList>
</comments>
</file>

<file path=xl/sharedStrings.xml><?xml version="1.0" encoding="utf-8"?>
<sst xmlns="http://schemas.openxmlformats.org/spreadsheetml/2006/main" count="145" uniqueCount="120">
  <si>
    <t>Innstilling fra samarbeidsforum for lokal kompetanseutvikling</t>
  </si>
  <si>
    <t>Samarbeidsforum (fylke/region)</t>
  </si>
  <si>
    <t>Troms</t>
  </si>
  <si>
    <t xml:space="preserve">Innstillingen gjelder (sett kryss for aktuelle ordninger) </t>
  </si>
  <si>
    <t xml:space="preserve">             a. regional ordning</t>
  </si>
  <si>
    <t>X</t>
  </si>
  <si>
    <t xml:space="preserve">             b. desentralisert ordning</t>
  </si>
  <si>
    <t xml:space="preserve">             c. kompetanseløftet</t>
  </si>
  <si>
    <t xml:space="preserve">Samarbeidsforumets sammensetning </t>
  </si>
  <si>
    <t>En kommunale eiere, To private eiere, en barnehagemyndighet, to fra lokal UH (UiT og Samisk høgskole), en fra KS, en fra Utdanningsforbundet</t>
  </si>
  <si>
    <r>
      <t xml:space="preserve">Total sum for samlet tilskudd per tilskuddsmottaker </t>
    </r>
    <r>
      <rPr>
        <b/>
        <sz val="11"/>
        <color rgb="FFFF0000"/>
        <rFont val="Calibri"/>
        <family val="2"/>
        <scheme val="minor"/>
      </rPr>
      <t xml:space="preserve"> </t>
    </r>
  </si>
  <si>
    <t>Tilskuddsmottaker</t>
  </si>
  <si>
    <t>TOTAL SUM</t>
  </si>
  <si>
    <r>
      <t xml:space="preserve">Høyskolen i Innlandet/SePu
        </t>
    </r>
    <r>
      <rPr>
        <sz val="12"/>
        <color theme="1"/>
        <rFont val="Calibri"/>
        <family val="2"/>
        <scheme val="minor"/>
      </rPr>
      <t>Partnerskap med Longyearbyen lokalstyre</t>
    </r>
  </si>
  <si>
    <r>
      <rPr>
        <b/>
        <sz val="12"/>
        <color theme="1"/>
        <rFont val="Calibri"/>
        <family val="2"/>
        <scheme val="minor"/>
      </rPr>
      <t xml:space="preserve">Univsersitet i Stavanger (UiS)/Læringsmiljøsenteret 
        </t>
    </r>
    <r>
      <rPr>
        <sz val="12"/>
        <color theme="1"/>
        <rFont val="Calibri"/>
        <family val="2"/>
        <scheme val="minor"/>
      </rPr>
      <t xml:space="preserve">Partnerskap med region indre Midt-Troms 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 xml:space="preserve">                            </t>
    </r>
  </si>
  <si>
    <t xml:space="preserve">        Partnerskap med Tromsø kommune</t>
  </si>
  <si>
    <r>
      <rPr>
        <b/>
        <sz val="12"/>
        <color theme="1"/>
        <rFont val="Calibri"/>
        <family val="2"/>
        <scheme val="minor"/>
      </rPr>
      <t>UiT Norges arktiske universitet</t>
    </r>
    <r>
      <rPr>
        <sz val="12"/>
        <color theme="1"/>
        <rFont val="Calibri"/>
        <family val="2"/>
        <scheme val="minor"/>
      </rPr>
      <t xml:space="preserve">
       Partnerskap med Storfjord kommune        </t>
    </r>
  </si>
  <si>
    <t xml:space="preserve">       Partnerskap med Lyngen kommune</t>
  </si>
  <si>
    <t xml:space="preserve">       Partnerskap med IBID - Ledelse - private barnehager</t>
  </si>
  <si>
    <t xml:space="preserve">       Partnerskap med IBID - Inkl. barnehagemiljø - private bhg.</t>
  </si>
  <si>
    <t xml:space="preserve">       Partnerskap med region ytre Midt-Troms</t>
  </si>
  <si>
    <r>
      <rPr>
        <b/>
        <sz val="11"/>
        <color theme="1"/>
        <rFont val="Calibri"/>
        <family val="2"/>
        <scheme val="minor"/>
      </rPr>
      <t>Longyearbyen lokalstyre</t>
    </r>
    <r>
      <rPr>
        <sz val="11"/>
        <color theme="1"/>
        <rFont val="Calibri"/>
        <family val="2"/>
        <scheme val="minor"/>
      </rPr>
      <t xml:space="preserve">
       Partnerskap med Høyskolen i Innlandet/SePu</t>
    </r>
  </si>
  <si>
    <r>
      <rPr>
        <b/>
        <sz val="11"/>
        <color theme="1"/>
        <rFont val="Calibri"/>
        <family val="2"/>
        <scheme val="minor"/>
      </rPr>
      <t>Storfjord kommune inkl. privat barnehage</t>
    </r>
    <r>
      <rPr>
        <sz val="11"/>
        <color theme="1"/>
        <rFont val="Calibri"/>
        <family val="2"/>
        <scheme val="minor"/>
      </rPr>
      <t xml:space="preserve">
       Partnerskap med UiT Norges arktiske universitet</t>
    </r>
  </si>
  <si>
    <t xml:space="preserve">       Koordinator</t>
  </si>
  <si>
    <r>
      <rPr>
        <b/>
        <sz val="11"/>
        <color theme="1"/>
        <rFont val="Calibri"/>
        <family val="2"/>
        <scheme val="minor"/>
      </rPr>
      <t>Lyngen kommune</t>
    </r>
    <r>
      <rPr>
        <sz val="11"/>
        <color theme="1"/>
        <rFont val="Calibri"/>
        <family val="2"/>
        <scheme val="minor"/>
      </rPr>
      <t xml:space="preserve">
       Partnerskap med UiT Norges arktiske universitet</t>
    </r>
  </si>
  <si>
    <r>
      <rPr>
        <b/>
        <sz val="11"/>
        <color theme="1"/>
        <rFont val="Calibri"/>
        <family val="2"/>
        <scheme val="minor"/>
      </rPr>
      <t>Tromsø kommune</t>
    </r>
    <r>
      <rPr>
        <sz val="11"/>
        <color theme="1"/>
        <rFont val="Calibri"/>
        <family val="2"/>
        <scheme val="minor"/>
      </rPr>
      <t xml:space="preserve">
       Partnerskap med Universitetet i Stavanger/Læringsmiljøsenteret </t>
    </r>
  </si>
  <si>
    <r>
      <rPr>
        <b/>
        <sz val="11"/>
        <color theme="1"/>
        <rFont val="Calibri"/>
        <family val="2"/>
        <scheme val="minor"/>
      </rPr>
      <t>IBID - Ledelse</t>
    </r>
    <r>
      <rPr>
        <sz val="11"/>
        <color theme="1"/>
        <rFont val="Calibri"/>
        <family val="2"/>
        <scheme val="minor"/>
      </rPr>
      <t xml:space="preserve">
       Partnerskap med UiT Norges arktiske universitet</t>
    </r>
  </si>
  <si>
    <t>IBID - Inkluderende barnehagemiljø
        Partnerskap med UiT Norges arktiske universitet</t>
  </si>
  <si>
    <t xml:space="preserve">        Koordinator</t>
  </si>
  <si>
    <r>
      <rPr>
        <b/>
        <sz val="11"/>
        <color theme="1"/>
        <rFont val="Calibri"/>
        <family val="2"/>
        <scheme val="minor"/>
      </rPr>
      <t>Region Indre Midt-Troms</t>
    </r>
    <r>
      <rPr>
        <sz val="11"/>
        <color theme="1"/>
        <rFont val="Calibri"/>
        <family val="2"/>
        <scheme val="minor"/>
      </rPr>
      <t xml:space="preserve">
       Partnerskap med Universitetet i Stavanger/Læringsmiljøsenteret</t>
    </r>
  </si>
  <si>
    <r>
      <rPr>
        <b/>
        <sz val="11"/>
        <color theme="1"/>
        <rFont val="Calibri"/>
        <family val="2"/>
        <scheme val="minor"/>
      </rPr>
      <t>Region ytre Midt-Troms</t>
    </r>
    <r>
      <rPr>
        <sz val="11"/>
        <color theme="1"/>
        <rFont val="Calibri"/>
        <family val="2"/>
        <scheme val="minor"/>
      </rPr>
      <t xml:space="preserve">
       Partnerskap med UiT Norges arktiske universitet</t>
    </r>
  </si>
  <si>
    <t>Totalt</t>
  </si>
  <si>
    <t>2024 - meldt behov</t>
  </si>
  <si>
    <t>2024 - innstilling</t>
  </si>
  <si>
    <t>2025 - meldt behov</t>
  </si>
  <si>
    <t>2026 - meldt behov</t>
  </si>
  <si>
    <t>Eier</t>
  </si>
  <si>
    <t>UH</t>
  </si>
  <si>
    <t>Antall komm.</t>
  </si>
  <si>
    <t>Kommuner</t>
  </si>
  <si>
    <t>Antall komm. bhg.</t>
  </si>
  <si>
    <t>Komm. Bhg</t>
  </si>
  <si>
    <t>Antall private</t>
  </si>
  <si>
    <t>Private bhg</t>
  </si>
  <si>
    <t>Tema</t>
  </si>
  <si>
    <t>Midler på fond</t>
  </si>
  <si>
    <t>Koordinator</t>
  </si>
  <si>
    <t>sum eier inkl. fond</t>
  </si>
  <si>
    <t>Sum UH</t>
  </si>
  <si>
    <t>Sum Totalt</t>
  </si>
  <si>
    <t>Sum eier inkl. fond</t>
  </si>
  <si>
    <t>justert sum UH</t>
  </si>
  <si>
    <t>Instilling</t>
  </si>
  <si>
    <t>sum eier</t>
  </si>
  <si>
    <t>Longyearbyen lokalstyret</t>
  </si>
  <si>
    <t>SePu - Høyskolen i Innlandet</t>
  </si>
  <si>
    <t>Longyearbyen</t>
  </si>
  <si>
    <t>Polarflokken, Kullungen</t>
  </si>
  <si>
    <t>Inkluderende barnehagemiljø</t>
  </si>
  <si>
    <t xml:space="preserve">Storfjord </t>
  </si>
  <si>
    <t>UiT - Norges arktiske universitet</t>
  </si>
  <si>
    <t>Storfjord</t>
  </si>
  <si>
    <t>Furuslottet, Oteren</t>
  </si>
  <si>
    <t>Storfjord naturbarnehage</t>
  </si>
  <si>
    <t>Lyngen</t>
  </si>
  <si>
    <t>Knøttelia, Kavringen, Lenangen, Lyngsdalen oppv.senter</t>
  </si>
  <si>
    <t>Tromsø kommune *</t>
  </si>
  <si>
    <t>UiS - Universitetet i Stavanger</t>
  </si>
  <si>
    <t>Tromsø</t>
  </si>
  <si>
    <t>Bymyra, Eidhaugen, Elvestrand, Fjellvegen, Gouvssahas, Gyllenvang, Sommarøy, Kattfjord, Kjosen, Kroken, Kvaløysletta, Kvamstykket, Lakselvbukt, Olsgård, Reinen, Sjømannsbyen, Skittenelv, Skjelnan, Solneset, Sommereng, Slettaelva, Sorgenfri, Stakkevollan, Storvollen, Straumsbukta, Templarheimen, Tomasjordneset, Trollbakken, Tromsdalen, Tromstun, Trondjord, Trudvang, Vikran, Workinnmarka</t>
  </si>
  <si>
    <t>IBID - Ledelse</t>
  </si>
  <si>
    <t>Balsfjord, Tromsø</t>
  </si>
  <si>
    <t>Kulturbarnehagen, Kråkeslottet, Bamsestua, Norønna, Kanutten, Barnehagen Hundre, Tusseladden, Karveslettlia, Berg, Toftveien, Domkirkens bhg, Åsland, Bjerkaker, Hamna, Trollskogen</t>
  </si>
  <si>
    <t>Barnehagen som pedagogisk virksomhet - Ledelse</t>
  </si>
  <si>
    <t>IBID - Inkl.miljø</t>
  </si>
  <si>
    <t>Åsland, Bukkespranget, Myrvegen, VirreVapp, Ebeltoften, Dalen</t>
  </si>
  <si>
    <t xml:space="preserve">Region Indre Midt-Troms </t>
  </si>
  <si>
    <t>Bardu, Dyrøy, Lavangen, Salangen, Målselv</t>
  </si>
  <si>
    <t>Lappraen, Seterveien, Øvre Bardu, Nedre Bardu, Fageråsen, Vasshaug, Lauvmakken, Dyrøy, Noraførr og Heggelia, Andslimoen, Mellembygd, Karlstad, Olsborg, Bjørkeng</t>
  </si>
  <si>
    <t>Region Ytre Midt-Troms</t>
  </si>
  <si>
    <t>Senja, Sørreisa</t>
  </si>
  <si>
    <t>Berglia, Blomli, Kårvik, Rossfjord, Skogen,Trollvik, Danessletta, Gryllefjord, Stonglandet, Silsand, Botnhamn/Fjordgård, Senjahopen, Skaland, Gibostad, Furumoen, Husøy, Askeladden/Medby, Brekka,Ferdinand, Gjerdsletta</t>
  </si>
  <si>
    <t>NLM barnehage - Heimly, Bjørkli  bhg</t>
  </si>
  <si>
    <t>Totalsum</t>
  </si>
  <si>
    <t>Antall kommuner inkl. LB</t>
  </si>
  <si>
    <t>Sum komm.bhg</t>
  </si>
  <si>
    <t>Sum private bhg</t>
  </si>
  <si>
    <t>6 bhg er med i to nettverk</t>
  </si>
  <si>
    <t>Rammer*</t>
  </si>
  <si>
    <t>*fraregnet 2 110 700 som ble øremerket til tilretteleggingsmidler og tillagt fondsmidler</t>
  </si>
  <si>
    <t>Diff.rammer - tilskudd</t>
  </si>
  <si>
    <t>Innstilling regional ordning (barnehage)</t>
  </si>
  <si>
    <t>Fordeling av midler til  - andre tiltak enn barnehagebaserte kompetansetiltak (inntill 30% av midlene)</t>
  </si>
  <si>
    <t xml:space="preserve">Tiltak </t>
  </si>
  <si>
    <t>Fordeling av midler i kroner</t>
  </si>
  <si>
    <t xml:space="preserve">Prosentvis størrelse av totalbeløp tildelt regional ordning </t>
  </si>
  <si>
    <t>Kort beskrivelse av vurdering som ligger til grunn for bruk av midler på tiltaket</t>
  </si>
  <si>
    <t>Fagbrev i barne- og ungdomsarbeiderfaget</t>
  </si>
  <si>
    <t>Kompetansehevingsstudier for assistenter og barne- og ungdomsarbeidere</t>
  </si>
  <si>
    <t>Barnehagefaglig grunnkompetanse</t>
  </si>
  <si>
    <t>Tilretteleggingsmidler for lokal prioritering</t>
  </si>
  <si>
    <t>Stor mangel på utdannede barnehagelærere i fylket</t>
  </si>
  <si>
    <t xml:space="preserve">Sum </t>
  </si>
  <si>
    <r>
      <t>Kriterier for tildeling av tilskuddsmidler,</t>
    </r>
    <r>
      <rPr>
        <b/>
        <sz val="14"/>
        <rFont val="Calibri"/>
        <family val="2"/>
        <scheme val="minor"/>
      </rPr>
      <t xml:space="preserve"> jf. pkt. 33 i retningslinjene:</t>
    </r>
  </si>
  <si>
    <t>Kompetanseutviklingstiltak er forankret i lokalt definerte behov</t>
  </si>
  <si>
    <t>Behovene for kompetanseutvikling skal være basert på lokale vurderinger av kompetansebehov i den enkelte barnehage og skole, og basert på faglig dialog med universitet eller høyskole.</t>
  </si>
  <si>
    <t>Lokale vurderinger av kompetanseutviklingsbehov skal forankres ved den enkelte barnehage og skole på en måte som involverer de ansatte og ledere.</t>
  </si>
  <si>
    <t>Midlene skal brukes til barnehage- og skolebasert kompetanseutvikling</t>
  </si>
  <si>
    <t>Tiltakene skal fremme kollektive prosesser for profesjonsutvikling som utvikler barnehagen og skolen.</t>
  </si>
  <si>
    <t>Tiltakene gjennomføres i partnerskap mellom barnehage- og skoleeiere og universiteter og høyskoler</t>
  </si>
  <si>
    <t>Eiere og universiteter og høyskoler skal samarbeide om å vurdere kompetansebehov, planlegge og gjennomføre tiltak i barnehager og skoler.</t>
  </si>
  <si>
    <t>Universiteter og høyskoler som bidrar i kompetanseutviklingen skal legge til rette for at erfaringene fra partnerskapet skal styrke lærerutdanningene.</t>
  </si>
  <si>
    <t>Særskilte kriterier for barnehage</t>
  </si>
  <si>
    <t>Samarbeidsforumet sin innstilling kan i tillegg til barnehagebasert kompetanseutvikling prioritere en tildeling der inntil 30 prosent av midlene benyttes til følgende kompetansetiltak, vurdert utfra behov lokalt:</t>
  </si>
  <si>
    <t>a) barnehagefaglig grunnkompetanse</t>
  </si>
  <si>
    <t>b) kompetansehevingsstudier for fagarbeidere og assistenter</t>
  </si>
  <si>
    <t>c) fagbrev som barne- og ungdomsarbeider (praksiskandidatordningen)</t>
  </si>
  <si>
    <t>d) tilretteleggingsmidler for lokal prioritering.</t>
  </si>
  <si>
    <t>Særskilte kriterier for kompetanseløftet for spesialpedagogikk og inkluderende praksis</t>
  </si>
  <si>
    <t>Kompetanseutvikling knyttet til kompetanseløftet for spesialpedagogikk og inkluderende praksis skal være tverrfaglige og være rettet mot en bredere målgruppe, jf. punkt 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</si>
</sst>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kr&quot;\ * #,##0_-;\-&quot;kr&quot;\ * #,##0_-;_-&quot;kr&quot;\ * &quot;-&quot;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0" fillId="3" borderId="0" xfId="0" applyFill="1"/>
    <xf numFmtId="0" fontId="0" fillId="4" borderId="1" xfId="0" applyFill="1" applyBorder="1" applyAlignment="1">
      <alignment horizontal="left" vertical="top"/>
    </xf>
    <xf numFmtId="0" fontId="1" fillId="2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5" borderId="2" xfId="0" applyFont="1" applyFill="1" applyBorder="1" applyAlignment="1">
      <alignment vertical="top"/>
    </xf>
    <xf numFmtId="0" fontId="1" fillId="8" borderId="0" xfId="0" applyFont="1" applyFill="1"/>
    <xf numFmtId="0" fontId="0" fillId="8" borderId="0" xfId="0" applyFill="1"/>
    <xf numFmtId="0" fontId="0" fillId="8" borderId="0" xfId="0" applyFill="1" applyAlignment="1">
      <alignment wrapText="1"/>
    </xf>
    <xf numFmtId="0" fontId="2" fillId="9" borderId="0" xfId="0" applyFont="1" applyFill="1"/>
    <xf numFmtId="0" fontId="0" fillId="9" borderId="0" xfId="0" applyFill="1"/>
    <xf numFmtId="0" fontId="5" fillId="9" borderId="0" xfId="0" applyFont="1" applyFill="1"/>
    <xf numFmtId="0" fontId="0" fillId="5" borderId="4" xfId="0" applyFill="1" applyBorder="1" applyAlignment="1">
      <alignment wrapText="1"/>
    </xf>
    <xf numFmtId="0" fontId="1" fillId="5" borderId="26" xfId="0" applyFont="1" applyFill="1" applyBorder="1" applyAlignment="1">
      <alignment vertical="center" wrapText="1"/>
    </xf>
    <xf numFmtId="0" fontId="0" fillId="5" borderId="15" xfId="0" applyFill="1" applyBorder="1" applyAlignment="1">
      <alignment wrapText="1"/>
    </xf>
    <xf numFmtId="42" fontId="0" fillId="4" borderId="1" xfId="0" applyNumberFormat="1" applyFill="1" applyBorder="1"/>
    <xf numFmtId="42" fontId="0" fillId="4" borderId="5" xfId="0" applyNumberFormat="1" applyFill="1" applyBorder="1"/>
    <xf numFmtId="42" fontId="0" fillId="4" borderId="14" xfId="0" applyNumberFormat="1" applyFill="1" applyBorder="1"/>
    <xf numFmtId="0" fontId="0" fillId="4" borderId="1" xfId="0" applyFill="1" applyBorder="1" applyAlignment="1">
      <alignment horizontal="right"/>
    </xf>
    <xf numFmtId="0" fontId="0" fillId="4" borderId="20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8" borderId="0" xfId="0" applyFill="1" applyAlignment="1">
      <alignment horizontal="left" vertical="top" wrapText="1"/>
    </xf>
    <xf numFmtId="0" fontId="1" fillId="9" borderId="22" xfId="0" applyFont="1" applyFill="1" applyBorder="1" applyAlignment="1">
      <alignment horizontal="left" vertical="top" wrapText="1"/>
    </xf>
    <xf numFmtId="0" fontId="0" fillId="9" borderId="1" xfId="0" applyFill="1" applyBorder="1" applyAlignment="1">
      <alignment horizontal="left" vertical="top" wrapText="1"/>
    </xf>
    <xf numFmtId="0" fontId="0" fillId="9" borderId="24" xfId="0" applyFill="1" applyBorder="1" applyAlignment="1">
      <alignment horizontal="left" vertical="top" wrapText="1"/>
    </xf>
    <xf numFmtId="0" fontId="1" fillId="9" borderId="24" xfId="0" applyFont="1" applyFill="1" applyBorder="1" applyAlignment="1">
      <alignment horizontal="left" vertical="top" wrapText="1"/>
    </xf>
    <xf numFmtId="0" fontId="1" fillId="9" borderId="5" xfId="0" applyFont="1" applyFill="1" applyBorder="1" applyAlignment="1">
      <alignment horizontal="left" vertical="top" wrapText="1"/>
    </xf>
    <xf numFmtId="0" fontId="0" fillId="9" borderId="16" xfId="0" applyFill="1" applyBorder="1" applyAlignment="1">
      <alignment horizontal="left" vertical="top" wrapText="1"/>
    </xf>
    <xf numFmtId="0" fontId="1" fillId="5" borderId="7" xfId="0" applyFont="1" applyFill="1" applyBorder="1" applyAlignment="1">
      <alignment vertical="top" wrapText="1"/>
    </xf>
    <xf numFmtId="0" fontId="2" fillId="8" borderId="0" xfId="0" applyFont="1" applyFill="1" applyAlignment="1">
      <alignment horizontal="left" vertical="top" wrapText="1"/>
    </xf>
    <xf numFmtId="0" fontId="0" fillId="4" borderId="5" xfId="0" applyFill="1" applyBorder="1" applyAlignment="1">
      <alignment horizontal="left" vertical="top"/>
    </xf>
    <xf numFmtId="0" fontId="11" fillId="4" borderId="12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top" wrapText="1"/>
    </xf>
    <xf numFmtId="0" fontId="1" fillId="11" borderId="34" xfId="0" applyFont="1" applyFill="1" applyBorder="1" applyAlignment="1">
      <alignment wrapText="1"/>
    </xf>
    <xf numFmtId="0" fontId="1" fillId="11" borderId="25" xfId="0" applyFont="1" applyFill="1" applyBorder="1" applyAlignment="1">
      <alignment wrapText="1"/>
    </xf>
    <xf numFmtId="0" fontId="1" fillId="11" borderId="25" xfId="0" applyFont="1" applyFill="1" applyBorder="1" applyAlignment="1">
      <alignment horizontal="center" wrapText="1"/>
    </xf>
    <xf numFmtId="0" fontId="1" fillId="11" borderId="35" xfId="0" applyFont="1" applyFill="1" applyBorder="1" applyAlignment="1">
      <alignment wrapText="1"/>
    </xf>
    <xf numFmtId="0" fontId="0" fillId="4" borderId="0" xfId="0" applyFill="1" applyAlignment="1">
      <alignment horizontal="center"/>
    </xf>
    <xf numFmtId="0" fontId="14" fillId="4" borderId="0" xfId="0" applyFont="1" applyFill="1" applyAlignment="1">
      <alignment wrapText="1"/>
    </xf>
    <xf numFmtId="0" fontId="1" fillId="11" borderId="28" xfId="0" applyFont="1" applyFill="1" applyBorder="1" applyAlignment="1">
      <alignment wrapText="1"/>
    </xf>
    <xf numFmtId="0" fontId="1" fillId="11" borderId="36" xfId="0" applyFont="1" applyFill="1" applyBorder="1" applyAlignment="1">
      <alignment wrapText="1"/>
    </xf>
    <xf numFmtId="0" fontId="9" fillId="7" borderId="13" xfId="0" applyFont="1" applyFill="1" applyBorder="1" applyAlignment="1">
      <alignment wrapText="1"/>
    </xf>
    <xf numFmtId="0" fontId="12" fillId="7" borderId="19" xfId="0" applyFont="1" applyFill="1" applyBorder="1" applyAlignment="1">
      <alignment wrapText="1"/>
    </xf>
    <xf numFmtId="0" fontId="12" fillId="7" borderId="18" xfId="0" applyFont="1" applyFill="1" applyBorder="1" applyAlignment="1">
      <alignment wrapText="1"/>
    </xf>
    <xf numFmtId="0" fontId="12" fillId="7" borderId="13" xfId="0" applyFont="1" applyFill="1" applyBorder="1" applyAlignment="1">
      <alignment wrapText="1"/>
    </xf>
    <xf numFmtId="0" fontId="12" fillId="7" borderId="18" xfId="0" applyFont="1" applyFill="1" applyBorder="1" applyAlignment="1">
      <alignment horizontal="center" wrapText="1"/>
    </xf>
    <xf numFmtId="0" fontId="7" fillId="11" borderId="25" xfId="0" applyFont="1" applyFill="1" applyBorder="1" applyAlignment="1">
      <alignment wrapText="1"/>
    </xf>
    <xf numFmtId="3" fontId="9" fillId="5" borderId="33" xfId="0" applyNumberFormat="1" applyFont="1" applyFill="1" applyBorder="1" applyAlignment="1">
      <alignment wrapText="1"/>
    </xf>
    <xf numFmtId="0" fontId="9" fillId="4" borderId="34" xfId="0" applyFont="1" applyFill="1" applyBorder="1" applyAlignment="1">
      <alignment wrapText="1"/>
    </xf>
    <xf numFmtId="0" fontId="12" fillId="4" borderId="25" xfId="0" applyFont="1" applyFill="1" applyBorder="1" applyAlignment="1">
      <alignment wrapText="1"/>
    </xf>
    <xf numFmtId="0" fontId="12" fillId="4" borderId="25" xfId="0" applyFont="1" applyFill="1" applyBorder="1" applyAlignment="1">
      <alignment horizontal="center" wrapText="1"/>
    </xf>
    <xf numFmtId="0" fontId="12" fillId="4" borderId="35" xfId="0" applyFont="1" applyFill="1" applyBorder="1" applyAlignment="1">
      <alignment wrapText="1"/>
    </xf>
    <xf numFmtId="0" fontId="1" fillId="4" borderId="39" xfId="0" applyFont="1" applyFill="1" applyBorder="1" applyAlignment="1">
      <alignment wrapText="1"/>
    </xf>
    <xf numFmtId="3" fontId="12" fillId="4" borderId="34" xfId="0" applyNumberFormat="1" applyFont="1" applyFill="1" applyBorder="1" applyAlignment="1">
      <alignment wrapText="1"/>
    </xf>
    <xf numFmtId="3" fontId="12" fillId="4" borderId="25" xfId="0" applyNumberFormat="1" applyFont="1" applyFill="1" applyBorder="1" applyAlignment="1">
      <alignment wrapText="1"/>
    </xf>
    <xf numFmtId="3" fontId="12" fillId="4" borderId="35" xfId="0" applyNumberFormat="1" applyFont="1" applyFill="1" applyBorder="1" applyAlignment="1">
      <alignment wrapText="1"/>
    </xf>
    <xf numFmtId="3" fontId="9" fillId="5" borderId="36" xfId="0" applyNumberFormat="1" applyFont="1" applyFill="1" applyBorder="1" applyAlignment="1">
      <alignment wrapText="1"/>
    </xf>
    <xf numFmtId="3" fontId="9" fillId="5" borderId="28" xfId="0" applyNumberFormat="1" applyFont="1" applyFill="1" applyBorder="1" applyAlignment="1">
      <alignment wrapText="1"/>
    </xf>
    <xf numFmtId="3" fontId="9" fillId="5" borderId="25" xfId="0" applyNumberFormat="1" applyFont="1" applyFill="1" applyBorder="1" applyAlignment="1">
      <alignment wrapText="1"/>
    </xf>
    <xf numFmtId="0" fontId="12" fillId="4" borderId="16" xfId="0" applyFont="1" applyFill="1" applyBorder="1" applyAlignment="1">
      <alignment wrapText="1"/>
    </xf>
    <xf numFmtId="0" fontId="12" fillId="4" borderId="16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wrapText="1"/>
    </xf>
    <xf numFmtId="0" fontId="5" fillId="4" borderId="43" xfId="0" applyFont="1" applyFill="1" applyBorder="1" applyAlignment="1">
      <alignment wrapText="1"/>
    </xf>
    <xf numFmtId="3" fontId="12" fillId="4" borderId="9" xfId="0" applyNumberFormat="1" applyFont="1" applyFill="1" applyBorder="1" applyAlignment="1">
      <alignment wrapText="1"/>
    </xf>
    <xf numFmtId="3" fontId="12" fillId="4" borderId="16" xfId="0" applyNumberFormat="1" applyFont="1" applyFill="1" applyBorder="1" applyAlignment="1">
      <alignment wrapText="1"/>
    </xf>
    <xf numFmtId="3" fontId="12" fillId="4" borderId="10" xfId="0" applyNumberFormat="1" applyFont="1" applyFill="1" applyBorder="1" applyAlignment="1">
      <alignment wrapText="1"/>
    </xf>
    <xf numFmtId="3" fontId="9" fillId="5" borderId="21" xfId="0" applyNumberFormat="1" applyFont="1" applyFill="1" applyBorder="1" applyAlignment="1">
      <alignment wrapText="1"/>
    </xf>
    <xf numFmtId="3" fontId="9" fillId="5" borderId="17" xfId="0" applyNumberFormat="1" applyFont="1" applyFill="1" applyBorder="1" applyAlignment="1">
      <alignment wrapText="1"/>
    </xf>
    <xf numFmtId="3" fontId="9" fillId="5" borderId="16" xfId="0" applyNumberFormat="1" applyFont="1" applyFill="1" applyBorder="1" applyAlignment="1">
      <alignment wrapText="1"/>
    </xf>
    <xf numFmtId="3" fontId="9" fillId="5" borderId="41" xfId="0" applyNumberFormat="1" applyFont="1" applyFill="1" applyBorder="1" applyAlignment="1">
      <alignment wrapText="1"/>
    </xf>
    <xf numFmtId="3" fontId="5" fillId="4" borderId="16" xfId="0" applyNumberFormat="1" applyFont="1" applyFill="1" applyBorder="1" applyAlignment="1">
      <alignment wrapText="1"/>
    </xf>
    <xf numFmtId="0" fontId="5" fillId="4" borderId="39" xfId="0" applyFont="1" applyFill="1" applyBorder="1" applyAlignment="1">
      <alignment wrapText="1"/>
    </xf>
    <xf numFmtId="3" fontId="5" fillId="4" borderId="25" xfId="0" applyNumberFormat="1" applyFont="1" applyFill="1" applyBorder="1" applyAlignment="1">
      <alignment wrapText="1"/>
    </xf>
    <xf numFmtId="3" fontId="8" fillId="4" borderId="43" xfId="0" applyNumberFormat="1" applyFont="1" applyFill="1" applyBorder="1" applyAlignment="1">
      <alignment wrapText="1"/>
    </xf>
    <xf numFmtId="0" fontId="1" fillId="4" borderId="43" xfId="0" applyFont="1" applyFill="1" applyBorder="1" applyAlignment="1">
      <alignment wrapText="1"/>
    </xf>
    <xf numFmtId="0" fontId="0" fillId="5" borderId="42" xfId="0" applyFill="1" applyBorder="1"/>
    <xf numFmtId="0" fontId="12" fillId="7" borderId="34" xfId="0" applyFont="1" applyFill="1" applyBorder="1" applyAlignment="1">
      <alignment wrapText="1"/>
    </xf>
    <xf numFmtId="0" fontId="12" fillId="7" borderId="25" xfId="0" applyFont="1" applyFill="1" applyBorder="1" applyAlignment="1">
      <alignment horizontal="center" wrapText="1"/>
    </xf>
    <xf numFmtId="0" fontId="12" fillId="7" borderId="33" xfId="0" quotePrefix="1" applyFont="1" applyFill="1" applyBorder="1" applyAlignment="1">
      <alignment wrapText="1"/>
    </xf>
    <xf numFmtId="0" fontId="5" fillId="7" borderId="39" xfId="0" applyFont="1" applyFill="1" applyBorder="1" applyAlignment="1">
      <alignment wrapText="1"/>
    </xf>
    <xf numFmtId="3" fontId="12" fillId="7" borderId="39" xfId="0" applyNumberFormat="1" applyFont="1" applyFill="1" applyBorder="1" applyAlignment="1">
      <alignment wrapText="1"/>
    </xf>
    <xf numFmtId="3" fontId="12" fillId="7" borderId="34" xfId="0" applyNumberFormat="1" applyFont="1" applyFill="1" applyBorder="1" applyAlignment="1">
      <alignment wrapText="1"/>
    </xf>
    <xf numFmtId="3" fontId="9" fillId="7" borderId="31" xfId="0" applyNumberFormat="1" applyFont="1" applyFill="1" applyBorder="1" applyAlignment="1">
      <alignment wrapText="1"/>
    </xf>
    <xf numFmtId="3" fontId="12" fillId="5" borderId="34" xfId="0" applyNumberFormat="1" applyFont="1" applyFill="1" applyBorder="1" applyAlignment="1">
      <alignment wrapText="1"/>
    </xf>
    <xf numFmtId="3" fontId="9" fillId="5" borderId="31" xfId="0" applyNumberFormat="1" applyFont="1" applyFill="1" applyBorder="1" applyAlignment="1">
      <alignment wrapText="1"/>
    </xf>
    <xf numFmtId="3" fontId="12" fillId="5" borderId="0" xfId="0" applyNumberFormat="1" applyFont="1" applyFill="1" applyAlignment="1">
      <alignment wrapText="1"/>
    </xf>
    <xf numFmtId="3" fontId="9" fillId="5" borderId="0" xfId="0" applyNumberFormat="1" applyFont="1" applyFill="1" applyAlignment="1">
      <alignment wrapText="1"/>
    </xf>
    <xf numFmtId="3" fontId="16" fillId="5" borderId="0" xfId="0" applyNumberFormat="1" applyFont="1" applyFill="1" applyAlignment="1">
      <alignment wrapText="1"/>
    </xf>
    <xf numFmtId="0" fontId="2" fillId="4" borderId="0" xfId="0" applyFont="1" applyFill="1" applyAlignment="1">
      <alignment horizontal="center"/>
    </xf>
    <xf numFmtId="0" fontId="0" fillId="4" borderId="0" xfId="0" applyFill="1"/>
    <xf numFmtId="3" fontId="0" fillId="4" borderId="0" xfId="0" applyNumberFormat="1" applyFill="1"/>
    <xf numFmtId="0" fontId="1" fillId="4" borderId="0" xfId="0" applyFont="1" applyFill="1"/>
    <xf numFmtId="0" fontId="12" fillId="4" borderId="0" xfId="0" applyFont="1" applyFill="1" applyAlignment="1">
      <alignment wrapText="1"/>
    </xf>
    <xf numFmtId="0" fontId="12" fillId="4" borderId="0" xfId="0" applyFont="1" applyFill="1" applyAlignment="1">
      <alignment horizontal="center" wrapText="1"/>
    </xf>
    <xf numFmtId="0" fontId="12" fillId="4" borderId="0" xfId="0" quotePrefix="1" applyFont="1" applyFill="1" applyAlignment="1">
      <alignment wrapText="1"/>
    </xf>
    <xf numFmtId="0" fontId="5" fillId="4" borderId="0" xfId="0" applyFont="1" applyFill="1" applyAlignment="1">
      <alignment wrapText="1"/>
    </xf>
    <xf numFmtId="3" fontId="12" fillId="4" borderId="0" xfId="0" applyNumberFormat="1" applyFont="1" applyFill="1" applyAlignment="1">
      <alignment wrapText="1"/>
    </xf>
    <xf numFmtId="3" fontId="9" fillId="4" borderId="0" xfId="0" applyNumberFormat="1" applyFont="1" applyFill="1" applyAlignment="1">
      <alignment wrapText="1"/>
    </xf>
    <xf numFmtId="0" fontId="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3" fontId="1" fillId="4" borderId="0" xfId="0" applyNumberFormat="1" applyFont="1" applyFill="1"/>
    <xf numFmtId="10" fontId="0" fillId="4" borderId="0" xfId="0" applyNumberFormat="1" applyFill="1"/>
    <xf numFmtId="0" fontId="13" fillId="4" borderId="0" xfId="0" applyFont="1" applyFill="1" applyAlignment="1">
      <alignment wrapText="1"/>
    </xf>
    <xf numFmtId="0" fontId="1" fillId="2" borderId="0" xfId="0" applyFont="1" applyFill="1"/>
    <xf numFmtId="3" fontId="0" fillId="4" borderId="1" xfId="0" applyNumberFormat="1" applyFill="1" applyBorder="1"/>
    <xf numFmtId="0" fontId="3" fillId="2" borderId="5" xfId="0" applyFont="1" applyFill="1" applyBorder="1"/>
    <xf numFmtId="0" fontId="3" fillId="4" borderId="34" xfId="0" applyFont="1" applyFill="1" applyBorder="1" applyAlignment="1">
      <alignment wrapText="1"/>
    </xf>
    <xf numFmtId="3" fontId="17" fillId="4" borderId="25" xfId="0" applyNumberFormat="1" applyFont="1" applyFill="1" applyBorder="1"/>
    <xf numFmtId="0" fontId="17" fillId="4" borderId="2" xfId="0" applyFont="1" applyFill="1" applyBorder="1" applyAlignment="1">
      <alignment wrapText="1"/>
    </xf>
    <xf numFmtId="3" fontId="17" fillId="4" borderId="7" xfId="0" applyNumberFormat="1" applyFont="1" applyFill="1" applyBorder="1"/>
    <xf numFmtId="0" fontId="17" fillId="4" borderId="44" xfId="0" applyFont="1" applyFill="1" applyBorder="1" applyAlignment="1">
      <alignment wrapText="1"/>
    </xf>
    <xf numFmtId="3" fontId="17" fillId="4" borderId="8" xfId="0" applyNumberFormat="1" applyFont="1" applyFill="1" applyBorder="1"/>
    <xf numFmtId="3" fontId="0" fillId="4" borderId="7" xfId="0" applyNumberFormat="1" applyFill="1" applyBorder="1"/>
    <xf numFmtId="0" fontId="0" fillId="4" borderId="4" xfId="0" applyFill="1" applyBorder="1" applyAlignment="1">
      <alignment wrapText="1"/>
    </xf>
    <xf numFmtId="0" fontId="0" fillId="4" borderId="44" xfId="0" applyFill="1" applyBorder="1" applyAlignment="1">
      <alignment wrapText="1"/>
    </xf>
    <xf numFmtId="3" fontId="0" fillId="4" borderId="8" xfId="0" applyNumberFormat="1" applyFill="1" applyBorder="1"/>
    <xf numFmtId="3" fontId="0" fillId="4" borderId="25" xfId="0" applyNumberFormat="1" applyFill="1" applyBorder="1"/>
    <xf numFmtId="0" fontId="0" fillId="4" borderId="44" xfId="0" applyFill="1" applyBorder="1"/>
    <xf numFmtId="42" fontId="3" fillId="4" borderId="35" xfId="0" applyNumberFormat="1" applyFont="1" applyFill="1" applyBorder="1"/>
    <xf numFmtId="42" fontId="3" fillId="4" borderId="3" xfId="0" applyNumberFormat="1" applyFont="1" applyFill="1" applyBorder="1"/>
    <xf numFmtId="42" fontId="3" fillId="4" borderId="45" xfId="0" applyNumberFormat="1" applyFont="1" applyFill="1" applyBorder="1"/>
    <xf numFmtId="42" fontId="0" fillId="4" borderId="3" xfId="0" applyNumberFormat="1" applyFill="1" applyBorder="1"/>
    <xf numFmtId="42" fontId="0" fillId="4" borderId="27" xfId="0" applyNumberFormat="1" applyFill="1" applyBorder="1"/>
    <xf numFmtId="42" fontId="1" fillId="4" borderId="45" xfId="0" applyNumberFormat="1" applyFont="1" applyFill="1" applyBorder="1"/>
    <xf numFmtId="42" fontId="1" fillId="4" borderId="35" xfId="0" applyNumberFormat="1" applyFont="1" applyFill="1" applyBorder="1"/>
    <xf numFmtId="42" fontId="1" fillId="4" borderId="3" xfId="0" applyNumberFormat="1" applyFont="1" applyFill="1" applyBorder="1"/>
    <xf numFmtId="0" fontId="0" fillId="4" borderId="34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9" fillId="12" borderId="6" xfId="0" applyFont="1" applyFill="1" applyBorder="1"/>
    <xf numFmtId="3" fontId="9" fillId="12" borderId="6" xfId="0" applyNumberFormat="1" applyFont="1" applyFill="1" applyBorder="1"/>
    <xf numFmtId="42" fontId="1" fillId="12" borderId="6" xfId="0" applyNumberFormat="1" applyFont="1" applyFill="1" applyBorder="1"/>
    <xf numFmtId="0" fontId="18" fillId="4" borderId="1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wrapText="1"/>
    </xf>
    <xf numFmtId="0" fontId="9" fillId="4" borderId="9" xfId="0" applyFont="1" applyFill="1" applyBorder="1" applyAlignment="1">
      <alignment wrapText="1"/>
    </xf>
    <xf numFmtId="0" fontId="9" fillId="4" borderId="40" xfId="0" applyFont="1" applyFill="1" applyBorder="1" applyAlignment="1">
      <alignment wrapText="1"/>
    </xf>
    <xf numFmtId="0" fontId="1" fillId="4" borderId="38" xfId="0" applyFont="1" applyFill="1" applyBorder="1" applyAlignment="1">
      <alignment wrapText="1"/>
    </xf>
    <xf numFmtId="0" fontId="0" fillId="4" borderId="42" xfId="0" applyFill="1" applyBorder="1"/>
    <xf numFmtId="0" fontId="0" fillId="4" borderId="42" xfId="0" applyFill="1" applyBorder="1" applyAlignment="1">
      <alignment horizontal="center"/>
    </xf>
    <xf numFmtId="0" fontId="0" fillId="4" borderId="42" xfId="0" applyFill="1" applyBorder="1" applyAlignment="1">
      <alignment wrapText="1"/>
    </xf>
    <xf numFmtId="0" fontId="15" fillId="5" borderId="42" xfId="0" applyFont="1" applyFill="1" applyBorder="1"/>
    <xf numFmtId="3" fontId="0" fillId="4" borderId="42" xfId="0" applyNumberFormat="1" applyFill="1" applyBorder="1"/>
    <xf numFmtId="0" fontId="0" fillId="4" borderId="37" xfId="0" applyFill="1" applyBorder="1"/>
    <xf numFmtId="0" fontId="0" fillId="2" borderId="0" xfId="0" applyFill="1" applyAlignment="1">
      <alignment vertical="center" wrapText="1"/>
    </xf>
    <xf numFmtId="0" fontId="2" fillId="10" borderId="31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" fontId="12" fillId="4" borderId="23" xfId="0" applyNumberFormat="1" applyFont="1" applyFill="1" applyBorder="1"/>
    <xf numFmtId="0" fontId="0" fillId="4" borderId="23" xfId="0" applyFill="1" applyBorder="1"/>
    <xf numFmtId="0" fontId="0" fillId="4" borderId="30" xfId="0" applyFill="1" applyBorder="1"/>
    <xf numFmtId="0" fontId="2" fillId="0" borderId="29" xfId="0" applyFont="1" applyBorder="1" applyAlignment="1">
      <alignment wrapText="1"/>
    </xf>
    <xf numFmtId="0" fontId="2" fillId="0" borderId="23" xfId="0" applyFont="1" applyBorder="1"/>
    <xf numFmtId="0" fontId="2" fillId="0" borderId="30" xfId="0" applyFont="1" applyBorder="1"/>
    <xf numFmtId="0" fontId="2" fillId="10" borderId="29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33"/>
  <sheetViews>
    <sheetView tabSelected="1" zoomScaleNormal="100" workbookViewId="0"/>
  </sheetViews>
  <sheetFormatPr baseColWidth="10" defaultColWidth="11.453125" defaultRowHeight="14.5" x14ac:dyDescent="0.35"/>
  <cols>
    <col min="1" max="1" width="11.453125" style="2"/>
    <col min="2" max="2" width="57" style="2" customWidth="1"/>
    <col min="3" max="3" width="36.81640625" style="2" customWidth="1"/>
    <col min="4" max="4" width="20.54296875" style="2" customWidth="1"/>
    <col min="5" max="5" width="30.453125" style="2" customWidth="1"/>
    <col min="6" max="6" width="22" style="2" bestFit="1" customWidth="1"/>
    <col min="7" max="7" width="29.54296875" style="2" bestFit="1" customWidth="1"/>
    <col min="8" max="8" width="32" style="2" customWidth="1"/>
    <col min="9" max="16384" width="11.453125" style="2"/>
  </cols>
  <sheetData>
    <row r="1" spans="2:4" ht="53.15" customHeight="1" thickBot="1" x14ac:dyDescent="0.4">
      <c r="B1" s="1" t="s">
        <v>0</v>
      </c>
    </row>
    <row r="2" spans="2:4" ht="28.5" customHeight="1" x14ac:dyDescent="0.35">
      <c r="B2" s="7" t="s">
        <v>1</v>
      </c>
      <c r="C2" s="137" t="s">
        <v>2</v>
      </c>
    </row>
    <row r="3" spans="2:4" ht="28.5" customHeight="1" x14ac:dyDescent="0.35">
      <c r="B3" s="5" t="s">
        <v>3</v>
      </c>
      <c r="C3" s="8"/>
    </row>
    <row r="4" spans="2:4" ht="28.5" customHeight="1" x14ac:dyDescent="0.35">
      <c r="B4" s="5" t="s">
        <v>4</v>
      </c>
      <c r="C4" s="136" t="s">
        <v>5</v>
      </c>
    </row>
    <row r="5" spans="2:4" ht="28.5" customHeight="1" x14ac:dyDescent="0.35">
      <c r="B5" s="5" t="s">
        <v>6</v>
      </c>
      <c r="C5" s="6"/>
    </row>
    <row r="6" spans="2:4" ht="28.5" customHeight="1" x14ac:dyDescent="0.35">
      <c r="B6" s="5" t="s">
        <v>7</v>
      </c>
      <c r="C6" s="6"/>
    </row>
    <row r="7" spans="2:4" ht="61" customHeight="1" x14ac:dyDescent="0.35">
      <c r="B7" s="5" t="s">
        <v>8</v>
      </c>
      <c r="C7" s="36" t="s">
        <v>9</v>
      </c>
    </row>
    <row r="8" spans="2:4" x14ac:dyDescent="0.35">
      <c r="B8" s="148"/>
      <c r="C8" s="148"/>
    </row>
    <row r="9" spans="2:4" x14ac:dyDescent="0.35">
      <c r="B9" s="9" t="s">
        <v>10</v>
      </c>
      <c r="C9" s="108"/>
    </row>
    <row r="10" spans="2:4" ht="16" thickBot="1" x14ac:dyDescent="0.4">
      <c r="B10" s="110" t="s">
        <v>11</v>
      </c>
      <c r="C10" s="110"/>
      <c r="D10" s="110" t="s">
        <v>12</v>
      </c>
    </row>
    <row r="11" spans="2:4" ht="30.65" customHeight="1" thickBot="1" x14ac:dyDescent="0.4">
      <c r="B11" s="111" t="s">
        <v>13</v>
      </c>
      <c r="C11" s="112">
        <v>230923</v>
      </c>
      <c r="D11" s="123">
        <v>230923</v>
      </c>
    </row>
    <row r="12" spans="2:4" ht="32.15" customHeight="1" x14ac:dyDescent="0.35">
      <c r="B12" s="113" t="s">
        <v>14</v>
      </c>
      <c r="C12" s="114">
        <v>555633</v>
      </c>
      <c r="D12" s="124"/>
    </row>
    <row r="13" spans="2:4" ht="17.149999999999999" customHeight="1" thickBot="1" x14ac:dyDescent="0.4">
      <c r="B13" s="115" t="s">
        <v>15</v>
      </c>
      <c r="C13" s="116">
        <v>519100</v>
      </c>
      <c r="D13" s="125">
        <f>C12+C13</f>
        <v>1074733</v>
      </c>
    </row>
    <row r="14" spans="2:4" ht="29.5" customHeight="1" x14ac:dyDescent="0.35">
      <c r="B14" s="113" t="s">
        <v>16</v>
      </c>
      <c r="C14" s="117">
        <v>192000</v>
      </c>
      <c r="D14" s="126"/>
    </row>
    <row r="15" spans="2:4" x14ac:dyDescent="0.35">
      <c r="B15" s="118" t="s">
        <v>17</v>
      </c>
      <c r="C15" s="109">
        <v>353520</v>
      </c>
      <c r="D15" s="127"/>
    </row>
    <row r="16" spans="2:4" x14ac:dyDescent="0.35">
      <c r="B16" s="118" t="s">
        <v>18</v>
      </c>
      <c r="C16" s="109">
        <v>619520</v>
      </c>
      <c r="D16" s="127"/>
    </row>
    <row r="17" spans="2:4" x14ac:dyDescent="0.35">
      <c r="B17" s="118" t="s">
        <v>19</v>
      </c>
      <c r="C17" s="109">
        <v>255744</v>
      </c>
      <c r="D17" s="127"/>
    </row>
    <row r="18" spans="2:4" ht="15" thickBot="1" x14ac:dyDescent="0.4">
      <c r="B18" s="119" t="s">
        <v>20</v>
      </c>
      <c r="C18" s="120">
        <v>538560</v>
      </c>
      <c r="D18" s="128">
        <f>C14+C15+C16+C17+C18</f>
        <v>1959344</v>
      </c>
    </row>
    <row r="19" spans="2:4" ht="29.5" thickBot="1" x14ac:dyDescent="0.4">
      <c r="B19" s="131" t="s">
        <v>21</v>
      </c>
      <c r="C19" s="121"/>
      <c r="D19" s="129">
        <v>125000</v>
      </c>
    </row>
    <row r="20" spans="2:4" ht="29" x14ac:dyDescent="0.35">
      <c r="B20" s="132" t="s">
        <v>22</v>
      </c>
      <c r="C20" s="117">
        <v>44000</v>
      </c>
      <c r="D20" s="130"/>
    </row>
    <row r="21" spans="2:4" ht="15" thickBot="1" x14ac:dyDescent="0.4">
      <c r="B21" s="122" t="s">
        <v>23</v>
      </c>
      <c r="C21" s="120">
        <v>11000</v>
      </c>
      <c r="D21" s="128">
        <f>C20+C21</f>
        <v>55000</v>
      </c>
    </row>
    <row r="22" spans="2:4" ht="29" x14ac:dyDescent="0.35">
      <c r="B22" s="132" t="s">
        <v>24</v>
      </c>
      <c r="C22" s="117">
        <v>62000</v>
      </c>
      <c r="D22" s="130"/>
    </row>
    <row r="23" spans="2:4" ht="15" thickBot="1" x14ac:dyDescent="0.4">
      <c r="B23" s="122" t="s">
        <v>23</v>
      </c>
      <c r="C23" s="120">
        <v>15000</v>
      </c>
      <c r="D23" s="128">
        <f>C22+C23</f>
        <v>77000</v>
      </c>
    </row>
    <row r="24" spans="2:4" ht="29.15" customHeight="1" thickBot="1" x14ac:dyDescent="0.4">
      <c r="B24" s="131" t="s">
        <v>25</v>
      </c>
      <c r="C24" s="121"/>
      <c r="D24" s="129">
        <v>310000</v>
      </c>
    </row>
    <row r="25" spans="2:4" ht="29" x14ac:dyDescent="0.35">
      <c r="B25" s="132" t="s">
        <v>26</v>
      </c>
      <c r="C25" s="117">
        <v>559100</v>
      </c>
      <c r="D25" s="126"/>
    </row>
    <row r="26" spans="2:4" ht="15" thickBot="1" x14ac:dyDescent="0.4">
      <c r="B26" s="122" t="s">
        <v>23</v>
      </c>
      <c r="C26" s="120">
        <v>81000</v>
      </c>
      <c r="D26" s="128">
        <f>C25+C26</f>
        <v>640100</v>
      </c>
    </row>
    <row r="27" spans="2:4" ht="29" x14ac:dyDescent="0.35">
      <c r="B27" s="132" t="s">
        <v>27</v>
      </c>
      <c r="C27" s="117">
        <v>165000</v>
      </c>
      <c r="D27" s="126"/>
    </row>
    <row r="28" spans="2:4" ht="15" thickBot="1" x14ac:dyDescent="0.4">
      <c r="B28" s="122" t="s">
        <v>28</v>
      </c>
      <c r="C28" s="120">
        <v>27000</v>
      </c>
      <c r="D28" s="128">
        <f>C27+C28</f>
        <v>192000</v>
      </c>
    </row>
    <row r="29" spans="2:4" ht="27.65" customHeight="1" x14ac:dyDescent="0.35">
      <c r="B29" s="132" t="s">
        <v>29</v>
      </c>
      <c r="C29" s="117">
        <v>389200</v>
      </c>
      <c r="D29" s="126"/>
    </row>
    <row r="30" spans="2:4" ht="15" thickBot="1" x14ac:dyDescent="0.4">
      <c r="B30" s="122" t="s">
        <v>23</v>
      </c>
      <c r="C30" s="120">
        <v>103000</v>
      </c>
      <c r="D30" s="128">
        <f>C29+C30</f>
        <v>492200</v>
      </c>
    </row>
    <row r="31" spans="2:4" ht="29" x14ac:dyDescent="0.35">
      <c r="B31" s="132" t="s">
        <v>30</v>
      </c>
      <c r="C31" s="117">
        <v>560000</v>
      </c>
      <c r="D31" s="126"/>
    </row>
    <row r="32" spans="2:4" ht="15" thickBot="1" x14ac:dyDescent="0.4">
      <c r="B32" s="122" t="s">
        <v>23</v>
      </c>
      <c r="C32" s="120">
        <v>111000</v>
      </c>
      <c r="D32" s="128">
        <f>C31+C32</f>
        <v>671000</v>
      </c>
    </row>
    <row r="33" spans="2:4" x14ac:dyDescent="0.35">
      <c r="B33" s="133" t="s">
        <v>31</v>
      </c>
      <c r="C33" s="134"/>
      <c r="D33" s="135">
        <f>SUM(D11:D32)</f>
        <v>5827300</v>
      </c>
    </row>
  </sheetData>
  <mergeCells count="1">
    <mergeCell ref="B8:C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748"/>
  <sheetViews>
    <sheetView zoomScale="85" zoomScaleNormal="85" workbookViewId="0">
      <selection activeCell="F25" sqref="F25"/>
    </sheetView>
  </sheetViews>
  <sheetFormatPr baseColWidth="10" defaultColWidth="11.453125" defaultRowHeight="14.5" x14ac:dyDescent="0.35"/>
  <cols>
    <col min="1" max="1" width="26.54296875" style="3" customWidth="1"/>
    <col min="2" max="2" width="27.54296875" style="3" customWidth="1"/>
    <col min="3" max="3" width="6.54296875" style="3" customWidth="1"/>
    <col min="4" max="4" width="18.1796875" style="3" customWidth="1"/>
    <col min="5" max="5" width="10.7265625" style="3" customWidth="1"/>
    <col min="6" max="6" width="54.453125" style="3" customWidth="1"/>
    <col min="7" max="7" width="11.453125" style="3"/>
    <col min="8" max="8" width="40.54296875" style="3" customWidth="1"/>
    <col min="9" max="9" width="25.453125" style="3" customWidth="1"/>
    <col min="10" max="26" width="11.453125" style="3"/>
    <col min="27" max="55" width="11.453125" style="94"/>
    <col min="56" max="16384" width="11.453125" style="3"/>
  </cols>
  <sheetData>
    <row r="1" spans="1:29" ht="34" customHeight="1" thickBot="1" x14ac:dyDescent="0.5">
      <c r="A1" s="155"/>
      <c r="B1" s="156"/>
      <c r="C1" s="156"/>
      <c r="D1" s="156"/>
      <c r="E1" s="156"/>
      <c r="F1" s="156"/>
      <c r="G1" s="156"/>
      <c r="H1" s="156"/>
      <c r="I1" s="157"/>
      <c r="J1" s="138"/>
      <c r="K1" s="149" t="s">
        <v>32</v>
      </c>
      <c r="L1" s="150"/>
      <c r="M1" s="150"/>
      <c r="N1" s="151"/>
      <c r="O1" s="158" t="s">
        <v>33</v>
      </c>
      <c r="P1" s="159"/>
      <c r="Q1" s="159"/>
      <c r="R1" s="160"/>
      <c r="S1" s="149" t="s">
        <v>34</v>
      </c>
      <c r="T1" s="150"/>
      <c r="U1" s="150"/>
      <c r="V1" s="151"/>
      <c r="W1" s="149" t="s">
        <v>35</v>
      </c>
      <c r="X1" s="150"/>
      <c r="Y1" s="150"/>
      <c r="Z1" s="151"/>
      <c r="AA1" s="93"/>
      <c r="AB1" s="93"/>
      <c r="AC1" s="93"/>
    </row>
    <row r="2" spans="1:29" ht="35.15" customHeight="1" thickBot="1" x14ac:dyDescent="0.4">
      <c r="A2" s="38" t="s">
        <v>36</v>
      </c>
      <c r="B2" s="39" t="s">
        <v>37</v>
      </c>
      <c r="C2" s="39" t="s">
        <v>38</v>
      </c>
      <c r="D2" s="39" t="s">
        <v>39</v>
      </c>
      <c r="E2" s="40" t="s">
        <v>40</v>
      </c>
      <c r="F2" s="39" t="s">
        <v>41</v>
      </c>
      <c r="G2" s="40" t="s">
        <v>42</v>
      </c>
      <c r="H2" s="39" t="s">
        <v>43</v>
      </c>
      <c r="I2" s="41" t="s">
        <v>44</v>
      </c>
      <c r="J2" s="45" t="s">
        <v>45</v>
      </c>
      <c r="K2" s="38" t="s">
        <v>46</v>
      </c>
      <c r="L2" s="39" t="s">
        <v>47</v>
      </c>
      <c r="M2" s="39" t="s">
        <v>48</v>
      </c>
      <c r="N2" s="44" t="s">
        <v>49</v>
      </c>
      <c r="O2" s="38" t="s">
        <v>46</v>
      </c>
      <c r="P2" s="51" t="s">
        <v>50</v>
      </c>
      <c r="Q2" s="39" t="s">
        <v>51</v>
      </c>
      <c r="R2" s="41" t="s">
        <v>52</v>
      </c>
      <c r="S2" s="45" t="s">
        <v>46</v>
      </c>
      <c r="T2" s="39" t="s">
        <v>53</v>
      </c>
      <c r="U2" s="39" t="s">
        <v>48</v>
      </c>
      <c r="V2" s="41" t="s">
        <v>49</v>
      </c>
      <c r="W2" s="38" t="s">
        <v>46</v>
      </c>
      <c r="X2" s="39" t="s">
        <v>53</v>
      </c>
      <c r="Y2" s="39" t="s">
        <v>48</v>
      </c>
      <c r="Z2" s="41" t="s">
        <v>49</v>
      </c>
    </row>
    <row r="3" spans="1:29" ht="29.5" thickBot="1" x14ac:dyDescent="0.4">
      <c r="A3" s="53" t="s">
        <v>54</v>
      </c>
      <c r="B3" s="54" t="s">
        <v>55</v>
      </c>
      <c r="C3" s="54">
        <v>1</v>
      </c>
      <c r="D3" s="54" t="s">
        <v>56</v>
      </c>
      <c r="E3" s="55">
        <v>2</v>
      </c>
      <c r="F3" s="54" t="s">
        <v>57</v>
      </c>
      <c r="G3" s="55"/>
      <c r="H3" s="54"/>
      <c r="I3" s="56" t="s">
        <v>58</v>
      </c>
      <c r="J3" s="57"/>
      <c r="K3" s="58">
        <v>0</v>
      </c>
      <c r="L3" s="59">
        <v>125000</v>
      </c>
      <c r="M3" s="59">
        <v>311620</v>
      </c>
      <c r="N3" s="60">
        <f t="shared" ref="N3:N10" si="0">K3+L3+M3</f>
        <v>436620</v>
      </c>
      <c r="O3" s="61">
        <v>0</v>
      </c>
      <c r="P3" s="62">
        <v>125000</v>
      </c>
      <c r="Q3" s="63">
        <f>230676+247</f>
        <v>230923</v>
      </c>
      <c r="R3" s="52">
        <f>Q3+P3+O3</f>
        <v>355923</v>
      </c>
      <c r="S3" s="58">
        <v>0</v>
      </c>
      <c r="T3" s="59">
        <v>125000</v>
      </c>
      <c r="U3" s="59">
        <v>418420</v>
      </c>
      <c r="V3" s="60">
        <f>SUM(T3:U3)</f>
        <v>543420</v>
      </c>
      <c r="W3" s="58">
        <v>0</v>
      </c>
      <c r="X3" s="59">
        <v>62500</v>
      </c>
      <c r="Y3" s="59">
        <v>163710</v>
      </c>
      <c r="Z3" s="60">
        <f>SUM(X3:Y3)</f>
        <v>226210</v>
      </c>
    </row>
    <row r="4" spans="1:29" ht="37" customHeight="1" thickBot="1" x14ac:dyDescent="0.4">
      <c r="A4" s="139" t="s">
        <v>59</v>
      </c>
      <c r="B4" s="64" t="s">
        <v>60</v>
      </c>
      <c r="C4" s="64">
        <v>1</v>
      </c>
      <c r="D4" s="64" t="s">
        <v>61</v>
      </c>
      <c r="E4" s="65">
        <v>2</v>
      </c>
      <c r="F4" s="64" t="s">
        <v>62</v>
      </c>
      <c r="G4" s="65">
        <v>1</v>
      </c>
      <c r="H4" s="64" t="s">
        <v>63</v>
      </c>
      <c r="I4" s="66" t="s">
        <v>58</v>
      </c>
      <c r="J4" s="67"/>
      <c r="K4" s="68">
        <v>18000</v>
      </c>
      <c r="L4" s="69">
        <v>44000</v>
      </c>
      <c r="M4" s="69">
        <v>240000</v>
      </c>
      <c r="N4" s="70">
        <f t="shared" si="0"/>
        <v>302000</v>
      </c>
      <c r="O4" s="71">
        <v>11000</v>
      </c>
      <c r="P4" s="72">
        <v>44000</v>
      </c>
      <c r="Q4" s="73">
        <v>192000</v>
      </c>
      <c r="R4" s="74">
        <f t="shared" ref="R4:R10" si="1">Q4+P4+O4</f>
        <v>247000</v>
      </c>
      <c r="S4" s="68"/>
      <c r="T4" s="69"/>
      <c r="U4" s="69"/>
      <c r="V4" s="70"/>
      <c r="W4" s="68"/>
      <c r="X4" s="75"/>
      <c r="Y4" s="69"/>
      <c r="Z4" s="70"/>
    </row>
    <row r="5" spans="1:29" ht="40" customHeight="1" thickBot="1" x14ac:dyDescent="0.4">
      <c r="A5" s="53" t="s">
        <v>64</v>
      </c>
      <c r="B5" s="54" t="s">
        <v>60</v>
      </c>
      <c r="C5" s="54">
        <v>1</v>
      </c>
      <c r="D5" s="54" t="s">
        <v>64</v>
      </c>
      <c r="E5" s="55">
        <v>4</v>
      </c>
      <c r="F5" s="54" t="s">
        <v>65</v>
      </c>
      <c r="G5" s="55">
        <v>0</v>
      </c>
      <c r="H5" s="54"/>
      <c r="I5" s="56" t="s">
        <v>58</v>
      </c>
      <c r="J5" s="76"/>
      <c r="K5" s="58">
        <v>25000</v>
      </c>
      <c r="L5" s="59">
        <v>62000</v>
      </c>
      <c r="M5" s="59">
        <v>476160</v>
      </c>
      <c r="N5" s="60">
        <f t="shared" si="0"/>
        <v>563160</v>
      </c>
      <c r="O5" s="61">
        <v>15000</v>
      </c>
      <c r="P5" s="62">
        <v>62000</v>
      </c>
      <c r="Q5" s="63">
        <v>353520</v>
      </c>
      <c r="R5" s="52">
        <f t="shared" si="1"/>
        <v>430520</v>
      </c>
      <c r="S5" s="58">
        <v>25000</v>
      </c>
      <c r="T5" s="59">
        <v>62000</v>
      </c>
      <c r="U5" s="59">
        <v>476160</v>
      </c>
      <c r="V5" s="60">
        <f>SUM(T5:U5)</f>
        <v>538160</v>
      </c>
      <c r="W5" s="58"/>
      <c r="X5" s="77"/>
      <c r="Y5" s="59"/>
      <c r="Z5" s="60"/>
    </row>
    <row r="6" spans="1:29" ht="103.5" customHeight="1" thickBot="1" x14ac:dyDescent="0.4">
      <c r="A6" s="139" t="s">
        <v>66</v>
      </c>
      <c r="B6" s="64" t="s">
        <v>67</v>
      </c>
      <c r="C6" s="64">
        <v>1</v>
      </c>
      <c r="D6" s="64" t="s">
        <v>68</v>
      </c>
      <c r="E6" s="65">
        <v>34</v>
      </c>
      <c r="F6" s="64" t="s">
        <v>69</v>
      </c>
      <c r="G6" s="65"/>
      <c r="H6" s="64"/>
      <c r="I6" s="66" t="s">
        <v>58</v>
      </c>
      <c r="J6" s="78">
        <v>150000</v>
      </c>
      <c r="K6" s="68">
        <v>0</v>
      </c>
      <c r="L6" s="69">
        <v>310000</v>
      </c>
      <c r="M6" s="69">
        <v>519100</v>
      </c>
      <c r="N6" s="70">
        <f t="shared" si="0"/>
        <v>829100</v>
      </c>
      <c r="O6" s="71">
        <v>0</v>
      </c>
      <c r="P6" s="72">
        <v>310000</v>
      </c>
      <c r="Q6" s="73">
        <v>519100</v>
      </c>
      <c r="R6" s="74">
        <f t="shared" si="1"/>
        <v>829100</v>
      </c>
      <c r="S6" s="68">
        <v>0</v>
      </c>
      <c r="T6" s="69">
        <v>460000</v>
      </c>
      <c r="U6" s="69">
        <v>519100</v>
      </c>
      <c r="V6" s="70">
        <f>SUM(T6:U6)</f>
        <v>979100</v>
      </c>
      <c r="W6" s="68"/>
      <c r="X6" s="69"/>
      <c r="Y6" s="69"/>
      <c r="Z6" s="70"/>
    </row>
    <row r="7" spans="1:29" ht="71.5" customHeight="1" thickBot="1" x14ac:dyDescent="0.4">
      <c r="A7" s="53" t="s">
        <v>70</v>
      </c>
      <c r="B7" s="54" t="s">
        <v>60</v>
      </c>
      <c r="C7" s="54"/>
      <c r="D7" s="54" t="s">
        <v>71</v>
      </c>
      <c r="E7" s="55"/>
      <c r="F7" s="54"/>
      <c r="G7" s="55">
        <v>15</v>
      </c>
      <c r="H7" s="54" t="s">
        <v>72</v>
      </c>
      <c r="I7" s="56" t="s">
        <v>73</v>
      </c>
      <c r="J7" s="57"/>
      <c r="K7" s="58">
        <v>144925</v>
      </c>
      <c r="L7" s="59">
        <v>559100</v>
      </c>
      <c r="M7" s="59">
        <v>1217280</v>
      </c>
      <c r="N7" s="60">
        <f t="shared" si="0"/>
        <v>1921305</v>
      </c>
      <c r="O7" s="61">
        <v>81000</v>
      </c>
      <c r="P7" s="62">
        <v>559100</v>
      </c>
      <c r="Q7" s="63">
        <v>619520</v>
      </c>
      <c r="R7" s="52">
        <f t="shared" si="1"/>
        <v>1259620</v>
      </c>
      <c r="S7" s="58">
        <v>129425</v>
      </c>
      <c r="T7" s="59">
        <v>591475</v>
      </c>
      <c r="U7" s="59">
        <v>1217280</v>
      </c>
      <c r="V7" s="60">
        <f>SUM(T7:U7)</f>
        <v>1808755</v>
      </c>
      <c r="W7" s="58"/>
      <c r="X7" s="59"/>
      <c r="Y7" s="59"/>
      <c r="Z7" s="60"/>
    </row>
    <row r="8" spans="1:29" ht="34" customHeight="1" thickBot="1" x14ac:dyDescent="0.4">
      <c r="A8" s="139" t="s">
        <v>74</v>
      </c>
      <c r="B8" s="64" t="s">
        <v>60</v>
      </c>
      <c r="C8" s="64"/>
      <c r="D8" s="64" t="s">
        <v>68</v>
      </c>
      <c r="E8" s="65"/>
      <c r="F8" s="64"/>
      <c r="G8" s="65">
        <v>6</v>
      </c>
      <c r="H8" s="64" t="s">
        <v>75</v>
      </c>
      <c r="I8" s="66" t="s">
        <v>58</v>
      </c>
      <c r="J8" s="79"/>
      <c r="K8" s="68">
        <v>47655</v>
      </c>
      <c r="L8" s="69">
        <v>165000</v>
      </c>
      <c r="M8" s="69">
        <v>292800</v>
      </c>
      <c r="N8" s="70">
        <f t="shared" si="0"/>
        <v>505455</v>
      </c>
      <c r="O8" s="71">
        <v>27000</v>
      </c>
      <c r="P8" s="72">
        <v>165000</v>
      </c>
      <c r="Q8" s="73">
        <v>255744</v>
      </c>
      <c r="R8" s="74">
        <f t="shared" si="1"/>
        <v>447744</v>
      </c>
      <c r="S8" s="68"/>
      <c r="T8" s="69"/>
      <c r="U8" s="69"/>
      <c r="V8" s="70"/>
      <c r="W8" s="68"/>
      <c r="X8" s="69"/>
      <c r="Y8" s="69"/>
      <c r="Z8" s="70"/>
    </row>
    <row r="9" spans="1:29" ht="42" customHeight="1" thickBot="1" x14ac:dyDescent="0.4">
      <c r="A9" s="53" t="s">
        <v>76</v>
      </c>
      <c r="B9" s="54" t="s">
        <v>67</v>
      </c>
      <c r="C9" s="54">
        <v>5</v>
      </c>
      <c r="D9" s="54" t="s">
        <v>77</v>
      </c>
      <c r="E9" s="55">
        <v>14</v>
      </c>
      <c r="F9" s="54" t="s">
        <v>78</v>
      </c>
      <c r="G9" s="55"/>
      <c r="H9" s="54"/>
      <c r="I9" s="56" t="s">
        <v>58</v>
      </c>
      <c r="J9" s="57"/>
      <c r="K9" s="58">
        <v>186000</v>
      </c>
      <c r="L9" s="59">
        <v>389200</v>
      </c>
      <c r="M9" s="59">
        <v>789400</v>
      </c>
      <c r="N9" s="60">
        <f t="shared" si="0"/>
        <v>1364600</v>
      </c>
      <c r="O9" s="61">
        <v>103000</v>
      </c>
      <c r="P9" s="62">
        <v>389200</v>
      </c>
      <c r="Q9" s="63">
        <v>555633</v>
      </c>
      <c r="R9" s="52">
        <f t="shared" si="1"/>
        <v>1047833</v>
      </c>
      <c r="S9" s="58">
        <v>186000</v>
      </c>
      <c r="T9" s="59">
        <v>389200</v>
      </c>
      <c r="U9" s="59">
        <v>789400</v>
      </c>
      <c r="V9" s="60">
        <f>SUM(T9:U9)</f>
        <v>1178600</v>
      </c>
      <c r="W9" s="58">
        <v>186000</v>
      </c>
      <c r="X9" s="59">
        <v>389200</v>
      </c>
      <c r="Y9" s="59">
        <v>789400</v>
      </c>
      <c r="Z9" s="60">
        <f>SUM(X9:Y9)</f>
        <v>1178600</v>
      </c>
    </row>
    <row r="10" spans="1:29" ht="58.5" customHeight="1" thickBot="1" x14ac:dyDescent="0.4">
      <c r="A10" s="53" t="s">
        <v>79</v>
      </c>
      <c r="B10" s="54" t="s">
        <v>60</v>
      </c>
      <c r="C10" s="54">
        <v>2</v>
      </c>
      <c r="D10" s="54" t="s">
        <v>80</v>
      </c>
      <c r="E10" s="55">
        <v>20</v>
      </c>
      <c r="F10" s="54" t="s">
        <v>81</v>
      </c>
      <c r="G10" s="55">
        <v>2</v>
      </c>
      <c r="H10" s="54" t="s">
        <v>82</v>
      </c>
      <c r="I10" s="56" t="s">
        <v>58</v>
      </c>
      <c r="J10" s="57"/>
      <c r="K10" s="58">
        <v>200000</v>
      </c>
      <c r="L10" s="59">
        <v>560000</v>
      </c>
      <c r="M10" s="59">
        <v>538560</v>
      </c>
      <c r="N10" s="60">
        <f t="shared" si="0"/>
        <v>1298560</v>
      </c>
      <c r="O10" s="61">
        <v>111000</v>
      </c>
      <c r="P10" s="62">
        <v>560000</v>
      </c>
      <c r="Q10" s="63">
        <v>538560</v>
      </c>
      <c r="R10" s="52">
        <f t="shared" si="1"/>
        <v>1209560</v>
      </c>
      <c r="S10" s="58">
        <v>200000</v>
      </c>
      <c r="T10" s="59">
        <v>560000</v>
      </c>
      <c r="U10" s="59">
        <v>540000</v>
      </c>
      <c r="V10" s="60">
        <f>SUM(T10:U10)</f>
        <v>1100000</v>
      </c>
      <c r="W10" s="58">
        <v>200000</v>
      </c>
      <c r="X10" s="59">
        <v>560000</v>
      </c>
      <c r="Y10" s="59">
        <v>540000</v>
      </c>
      <c r="Z10" s="60">
        <f>SUM(X10:Y10)</f>
        <v>1100000</v>
      </c>
    </row>
    <row r="11" spans="1:29" ht="24.65" customHeight="1" thickBot="1" x14ac:dyDescent="0.4">
      <c r="A11" s="46" t="s">
        <v>83</v>
      </c>
      <c r="B11" s="47" t="s">
        <v>84</v>
      </c>
      <c r="C11" s="48">
        <f>SUM(C3:C10)</f>
        <v>11</v>
      </c>
      <c r="D11" s="49" t="s">
        <v>85</v>
      </c>
      <c r="E11" s="50">
        <f>SUM(E3:E10)</f>
        <v>76</v>
      </c>
      <c r="F11" s="81" t="s">
        <v>86</v>
      </c>
      <c r="G11" s="82">
        <f>SUM(G3:G10)</f>
        <v>24</v>
      </c>
      <c r="H11" s="83" t="s">
        <v>87</v>
      </c>
      <c r="I11" s="84"/>
      <c r="J11" s="85">
        <f>SUM(J6:J10)</f>
        <v>150000</v>
      </c>
      <c r="K11" s="86">
        <f t="shared" ref="K11:S11" si="2">SUM(K3:K10)</f>
        <v>621580</v>
      </c>
      <c r="L11" s="86">
        <f t="shared" si="2"/>
        <v>2214300</v>
      </c>
      <c r="M11" s="86">
        <f t="shared" si="2"/>
        <v>4384920</v>
      </c>
      <c r="N11" s="87">
        <f t="shared" si="2"/>
        <v>7220800</v>
      </c>
      <c r="O11" s="88">
        <f t="shared" ref="O11" si="3">SUM(O3:O10)</f>
        <v>348000</v>
      </c>
      <c r="P11" s="89">
        <f t="shared" ref="P11" si="4">SUM(P3:P10)</f>
        <v>2214300</v>
      </c>
      <c r="Q11" s="63">
        <f t="shared" ref="Q11" si="5">SUM(Q3:Q10)</f>
        <v>3265000</v>
      </c>
      <c r="R11" s="52">
        <f t="shared" si="2"/>
        <v>5827300</v>
      </c>
      <c r="S11" s="86">
        <f t="shared" si="2"/>
        <v>540425</v>
      </c>
      <c r="T11" s="86"/>
      <c r="U11" s="86"/>
      <c r="V11" s="87">
        <f>SUM(V3:V10)</f>
        <v>6148035</v>
      </c>
      <c r="W11" s="86">
        <f>SUM(W3:W10)</f>
        <v>386000</v>
      </c>
      <c r="X11" s="86"/>
      <c r="Y11" s="86"/>
      <c r="Z11" s="85">
        <f>SUM(Z3:Z10)</f>
        <v>2504810</v>
      </c>
    </row>
    <row r="12" spans="1:29" s="94" customFormat="1" ht="19" customHeight="1" x14ac:dyDescent="0.35">
      <c r="A12" s="140"/>
      <c r="B12" s="97"/>
      <c r="C12" s="97"/>
      <c r="D12" s="97"/>
      <c r="E12" s="98"/>
      <c r="F12" s="97"/>
      <c r="G12" s="98"/>
      <c r="H12" s="99"/>
      <c r="I12" s="100"/>
      <c r="J12" s="101"/>
      <c r="K12" s="101"/>
      <c r="L12" s="101"/>
      <c r="M12" s="101"/>
      <c r="N12" s="102"/>
      <c r="O12" s="90"/>
      <c r="P12" s="91"/>
      <c r="Q12" s="91" t="s">
        <v>88</v>
      </c>
      <c r="R12" s="92">
        <v>5827300</v>
      </c>
      <c r="S12" s="152" t="s">
        <v>89</v>
      </c>
      <c r="T12" s="153"/>
      <c r="U12" s="153"/>
      <c r="V12" s="153"/>
      <c r="W12" s="153"/>
      <c r="X12" s="153"/>
      <c r="Y12" s="153"/>
      <c r="Z12" s="154"/>
    </row>
    <row r="13" spans="1:29" s="94" customFormat="1" ht="15" thickBot="1" x14ac:dyDescent="0.4">
      <c r="A13" s="141"/>
      <c r="B13" s="142"/>
      <c r="C13" s="142"/>
      <c r="D13" s="142"/>
      <c r="E13" s="143"/>
      <c r="F13" s="142"/>
      <c r="G13" s="143"/>
      <c r="H13" s="142"/>
      <c r="I13" s="142"/>
      <c r="J13" s="144"/>
      <c r="K13" s="142"/>
      <c r="L13" s="142"/>
      <c r="M13" s="142"/>
      <c r="N13" s="142"/>
      <c r="O13" s="80"/>
      <c r="P13" s="80" t="s">
        <v>90</v>
      </c>
      <c r="Q13" s="80"/>
      <c r="R13" s="145">
        <v>0</v>
      </c>
      <c r="S13" s="142"/>
      <c r="T13" s="142"/>
      <c r="U13" s="146"/>
      <c r="V13" s="142"/>
      <c r="W13" s="142"/>
      <c r="X13" s="142"/>
      <c r="Y13" s="142"/>
      <c r="Z13" s="147"/>
    </row>
    <row r="14" spans="1:29" s="94" customFormat="1" x14ac:dyDescent="0.35">
      <c r="A14" s="103"/>
      <c r="E14" s="42"/>
      <c r="F14" s="42"/>
      <c r="G14" s="42"/>
      <c r="J14" s="100"/>
      <c r="O14" s="95"/>
      <c r="Q14" s="105"/>
      <c r="R14" s="105"/>
      <c r="S14" s="105"/>
      <c r="T14" s="105"/>
      <c r="U14" s="95"/>
      <c r="Y14" s="105"/>
      <c r="Z14" s="95"/>
      <c r="AA14" s="95"/>
      <c r="AB14" s="95"/>
      <c r="AC14" s="95"/>
    </row>
    <row r="15" spans="1:29" s="94" customFormat="1" x14ac:dyDescent="0.35">
      <c r="A15" s="103"/>
      <c r="E15" s="42"/>
      <c r="F15" s="42"/>
      <c r="G15" s="42"/>
      <c r="J15" s="100"/>
      <c r="M15" s="106"/>
      <c r="O15" s="95"/>
      <c r="Q15" s="105"/>
      <c r="R15" s="95"/>
      <c r="S15" s="95"/>
      <c r="T15" s="95"/>
      <c r="U15" s="95"/>
      <c r="Y15" s="95"/>
      <c r="Z15" s="95"/>
      <c r="AA15" s="95"/>
      <c r="AB15" s="95"/>
      <c r="AC15" s="95"/>
    </row>
    <row r="16" spans="1:29" s="94" customFormat="1" x14ac:dyDescent="0.35">
      <c r="A16" s="103"/>
      <c r="E16" s="42"/>
      <c r="F16" s="42"/>
      <c r="G16" s="42"/>
      <c r="J16" s="100"/>
      <c r="M16" s="106"/>
      <c r="Q16" s="105"/>
      <c r="R16" s="105"/>
      <c r="S16" s="105"/>
      <c r="T16" s="105"/>
      <c r="U16" s="95"/>
    </row>
    <row r="17" spans="1:29" s="94" customFormat="1" x14ac:dyDescent="0.35">
      <c r="A17" s="103"/>
      <c r="E17" s="42"/>
      <c r="G17" s="42"/>
      <c r="J17" s="104"/>
      <c r="M17" s="106"/>
      <c r="Q17" s="105"/>
      <c r="R17" s="105"/>
      <c r="S17" s="105"/>
      <c r="T17" s="105"/>
    </row>
    <row r="18" spans="1:29" s="94" customFormat="1" x14ac:dyDescent="0.35">
      <c r="A18" s="103"/>
      <c r="E18" s="42"/>
      <c r="G18" s="42"/>
      <c r="J18" s="104"/>
      <c r="R18" s="105"/>
      <c r="S18" s="105"/>
      <c r="T18" s="105"/>
      <c r="Y18" s="96"/>
      <c r="AC18" s="96"/>
    </row>
    <row r="19" spans="1:29" s="94" customFormat="1" x14ac:dyDescent="0.35">
      <c r="A19" s="103"/>
      <c r="E19" s="42"/>
      <c r="G19" s="42"/>
      <c r="J19" s="104"/>
      <c r="R19" s="105"/>
      <c r="S19" s="105"/>
      <c r="T19" s="105"/>
      <c r="Y19" s="96"/>
      <c r="AC19" s="96"/>
    </row>
    <row r="20" spans="1:29" s="94" customFormat="1" x14ac:dyDescent="0.35">
      <c r="A20" s="103"/>
      <c r="E20" s="42"/>
      <c r="G20" s="42"/>
      <c r="J20" s="107"/>
      <c r="R20" s="105"/>
      <c r="S20" s="105"/>
      <c r="T20" s="105"/>
      <c r="Y20" s="96"/>
      <c r="AC20" s="96"/>
    </row>
    <row r="21" spans="1:29" s="94" customFormat="1" x14ac:dyDescent="0.35">
      <c r="A21" s="103"/>
      <c r="E21" s="42"/>
      <c r="G21" s="42"/>
      <c r="J21" s="43"/>
      <c r="R21" s="105"/>
      <c r="S21" s="105"/>
      <c r="T21" s="105"/>
      <c r="Y21" s="96"/>
      <c r="AC21" s="96"/>
    </row>
    <row r="22" spans="1:29" s="94" customFormat="1" x14ac:dyDescent="0.35"/>
    <row r="23" spans="1:29" s="94" customFormat="1" x14ac:dyDescent="0.35"/>
    <row r="24" spans="1:29" s="94" customFormat="1" x14ac:dyDescent="0.35"/>
    <row r="25" spans="1:29" s="94" customFormat="1" x14ac:dyDescent="0.35"/>
    <row r="26" spans="1:29" s="94" customFormat="1" x14ac:dyDescent="0.35"/>
    <row r="27" spans="1:29" s="94" customFormat="1" x14ac:dyDescent="0.35"/>
    <row r="28" spans="1:29" s="94" customFormat="1" x14ac:dyDescent="0.35"/>
    <row r="29" spans="1:29" s="94" customFormat="1" x14ac:dyDescent="0.35"/>
    <row r="30" spans="1:29" s="94" customFormat="1" x14ac:dyDescent="0.35"/>
    <row r="31" spans="1:29" s="94" customFormat="1" x14ac:dyDescent="0.35"/>
    <row r="32" spans="1:29" s="94" customFormat="1" x14ac:dyDescent="0.35"/>
    <row r="33" s="94" customFormat="1" x14ac:dyDescent="0.35"/>
    <row r="34" s="94" customFormat="1" x14ac:dyDescent="0.35"/>
    <row r="35" s="94" customFormat="1" x14ac:dyDescent="0.35"/>
    <row r="36" s="94" customFormat="1" x14ac:dyDescent="0.35"/>
    <row r="37" s="94" customFormat="1" x14ac:dyDescent="0.35"/>
    <row r="38" s="94" customFormat="1" x14ac:dyDescent="0.35"/>
    <row r="39" s="94" customFormat="1" x14ac:dyDescent="0.35"/>
    <row r="40" s="94" customFormat="1" x14ac:dyDescent="0.35"/>
    <row r="41" s="94" customFormat="1" x14ac:dyDescent="0.35"/>
    <row r="42" s="94" customFormat="1" x14ac:dyDescent="0.35"/>
    <row r="43" s="94" customFormat="1" x14ac:dyDescent="0.35"/>
    <row r="44" s="94" customFormat="1" x14ac:dyDescent="0.35"/>
    <row r="45" s="94" customFormat="1" x14ac:dyDescent="0.35"/>
    <row r="46" s="94" customFormat="1" x14ac:dyDescent="0.35"/>
    <row r="47" s="94" customFormat="1" x14ac:dyDescent="0.35"/>
    <row r="48" s="94" customFormat="1" x14ac:dyDescent="0.35"/>
    <row r="49" s="94" customFormat="1" x14ac:dyDescent="0.35"/>
    <row r="50" s="94" customFormat="1" x14ac:dyDescent="0.35"/>
    <row r="51" s="94" customFormat="1" x14ac:dyDescent="0.35"/>
    <row r="52" s="94" customFormat="1" x14ac:dyDescent="0.35"/>
    <row r="53" s="94" customFormat="1" x14ac:dyDescent="0.35"/>
    <row r="54" s="94" customFormat="1" x14ac:dyDescent="0.35"/>
    <row r="55" s="94" customFormat="1" x14ac:dyDescent="0.35"/>
    <row r="56" s="94" customFormat="1" x14ac:dyDescent="0.35"/>
    <row r="57" s="94" customFormat="1" x14ac:dyDescent="0.35"/>
    <row r="58" s="94" customFormat="1" x14ac:dyDescent="0.35"/>
    <row r="59" s="94" customFormat="1" x14ac:dyDescent="0.35"/>
    <row r="60" s="94" customFormat="1" x14ac:dyDescent="0.35"/>
    <row r="61" s="94" customFormat="1" x14ac:dyDescent="0.35"/>
    <row r="62" s="94" customFormat="1" x14ac:dyDescent="0.35"/>
    <row r="63" s="94" customFormat="1" x14ac:dyDescent="0.35"/>
    <row r="64" s="94" customFormat="1" x14ac:dyDescent="0.35"/>
    <row r="65" s="94" customFormat="1" x14ac:dyDescent="0.35"/>
    <row r="66" s="94" customFormat="1" x14ac:dyDescent="0.35"/>
    <row r="67" s="94" customFormat="1" x14ac:dyDescent="0.35"/>
    <row r="68" s="94" customFormat="1" x14ac:dyDescent="0.35"/>
    <row r="69" s="94" customFormat="1" x14ac:dyDescent="0.35"/>
    <row r="70" s="94" customFormat="1" x14ac:dyDescent="0.35"/>
    <row r="71" s="94" customFormat="1" x14ac:dyDescent="0.35"/>
    <row r="72" s="94" customFormat="1" x14ac:dyDescent="0.35"/>
    <row r="73" s="94" customFormat="1" x14ac:dyDescent="0.35"/>
    <row r="74" s="94" customFormat="1" x14ac:dyDescent="0.35"/>
    <row r="75" s="94" customFormat="1" x14ac:dyDescent="0.35"/>
    <row r="76" s="94" customFormat="1" x14ac:dyDescent="0.35"/>
    <row r="77" s="94" customFormat="1" x14ac:dyDescent="0.35"/>
    <row r="78" s="94" customFormat="1" x14ac:dyDescent="0.35"/>
    <row r="79" s="94" customFormat="1" x14ac:dyDescent="0.35"/>
    <row r="80" s="94" customFormat="1" x14ac:dyDescent="0.35"/>
    <row r="81" s="94" customFormat="1" x14ac:dyDescent="0.35"/>
    <row r="82" s="94" customFormat="1" x14ac:dyDescent="0.35"/>
    <row r="83" s="94" customFormat="1" x14ac:dyDescent="0.35"/>
    <row r="84" s="94" customFormat="1" x14ac:dyDescent="0.35"/>
    <row r="85" s="94" customFormat="1" x14ac:dyDescent="0.35"/>
    <row r="86" s="94" customFormat="1" x14ac:dyDescent="0.35"/>
    <row r="87" s="94" customFormat="1" x14ac:dyDescent="0.35"/>
    <row r="88" s="94" customFormat="1" x14ac:dyDescent="0.35"/>
    <row r="89" s="94" customFormat="1" x14ac:dyDescent="0.35"/>
    <row r="90" s="94" customFormat="1" x14ac:dyDescent="0.35"/>
    <row r="91" s="94" customFormat="1" x14ac:dyDescent="0.35"/>
    <row r="92" s="94" customFormat="1" x14ac:dyDescent="0.35"/>
    <row r="93" s="94" customFormat="1" x14ac:dyDescent="0.35"/>
    <row r="94" s="94" customFormat="1" x14ac:dyDescent="0.35"/>
    <row r="95" s="94" customFormat="1" x14ac:dyDescent="0.35"/>
    <row r="96" s="94" customFormat="1" x14ac:dyDescent="0.35"/>
    <row r="97" s="94" customFormat="1" x14ac:dyDescent="0.35"/>
    <row r="98" s="94" customFormat="1" x14ac:dyDescent="0.35"/>
    <row r="99" s="94" customFormat="1" x14ac:dyDescent="0.35"/>
    <row r="100" s="94" customFormat="1" x14ac:dyDescent="0.35"/>
    <row r="101" s="94" customFormat="1" x14ac:dyDescent="0.35"/>
    <row r="102" s="94" customFormat="1" x14ac:dyDescent="0.35"/>
    <row r="103" s="94" customFormat="1" x14ac:dyDescent="0.35"/>
    <row r="104" s="94" customFormat="1" x14ac:dyDescent="0.35"/>
    <row r="105" s="94" customFormat="1" x14ac:dyDescent="0.35"/>
    <row r="106" s="94" customFormat="1" x14ac:dyDescent="0.35"/>
    <row r="107" s="94" customFormat="1" x14ac:dyDescent="0.35"/>
    <row r="108" s="94" customFormat="1" x14ac:dyDescent="0.35"/>
    <row r="109" s="94" customFormat="1" x14ac:dyDescent="0.35"/>
    <row r="110" s="94" customFormat="1" x14ac:dyDescent="0.35"/>
    <row r="111" s="94" customFormat="1" x14ac:dyDescent="0.35"/>
    <row r="112" s="94" customFormat="1" x14ac:dyDescent="0.35"/>
    <row r="113" s="94" customFormat="1" x14ac:dyDescent="0.35"/>
    <row r="114" s="94" customFormat="1" x14ac:dyDescent="0.35"/>
    <row r="115" s="94" customFormat="1" x14ac:dyDescent="0.35"/>
    <row r="116" s="94" customFormat="1" x14ac:dyDescent="0.35"/>
    <row r="117" s="94" customFormat="1" x14ac:dyDescent="0.35"/>
    <row r="118" s="94" customFormat="1" x14ac:dyDescent="0.35"/>
    <row r="119" s="94" customFormat="1" x14ac:dyDescent="0.35"/>
    <row r="120" s="94" customFormat="1" x14ac:dyDescent="0.35"/>
    <row r="121" s="94" customFormat="1" x14ac:dyDescent="0.35"/>
    <row r="122" s="94" customFormat="1" x14ac:dyDescent="0.35"/>
    <row r="123" s="94" customFormat="1" x14ac:dyDescent="0.35"/>
    <row r="124" s="94" customFormat="1" x14ac:dyDescent="0.35"/>
    <row r="125" s="94" customFormat="1" x14ac:dyDescent="0.35"/>
    <row r="126" s="94" customFormat="1" x14ac:dyDescent="0.35"/>
    <row r="127" s="94" customFormat="1" x14ac:dyDescent="0.35"/>
    <row r="128" s="94" customFormat="1" x14ac:dyDescent="0.35"/>
    <row r="129" s="94" customFormat="1" x14ac:dyDescent="0.35"/>
    <row r="130" s="94" customFormat="1" x14ac:dyDescent="0.35"/>
    <row r="131" s="94" customFormat="1" x14ac:dyDescent="0.35"/>
    <row r="132" s="94" customFormat="1" x14ac:dyDescent="0.35"/>
    <row r="133" s="94" customFormat="1" x14ac:dyDescent="0.35"/>
    <row r="134" s="94" customFormat="1" x14ac:dyDescent="0.35"/>
    <row r="135" s="94" customFormat="1" x14ac:dyDescent="0.35"/>
    <row r="136" s="94" customFormat="1" x14ac:dyDescent="0.35"/>
    <row r="137" s="94" customFormat="1" x14ac:dyDescent="0.35"/>
    <row r="138" s="94" customFormat="1" x14ac:dyDescent="0.35"/>
    <row r="139" s="94" customFormat="1" x14ac:dyDescent="0.35"/>
    <row r="140" s="94" customFormat="1" x14ac:dyDescent="0.35"/>
    <row r="141" s="94" customFormat="1" x14ac:dyDescent="0.35"/>
    <row r="142" s="94" customFormat="1" x14ac:dyDescent="0.35"/>
    <row r="143" s="94" customFormat="1" x14ac:dyDescent="0.35"/>
    <row r="144" s="94" customFormat="1" x14ac:dyDescent="0.35"/>
    <row r="145" s="94" customFormat="1" x14ac:dyDescent="0.35"/>
    <row r="146" s="94" customFormat="1" x14ac:dyDescent="0.35"/>
    <row r="147" s="94" customFormat="1" x14ac:dyDescent="0.35"/>
    <row r="148" s="94" customFormat="1" x14ac:dyDescent="0.35"/>
    <row r="149" s="94" customFormat="1" x14ac:dyDescent="0.35"/>
    <row r="150" s="94" customFormat="1" x14ac:dyDescent="0.35"/>
    <row r="151" s="94" customFormat="1" x14ac:dyDescent="0.35"/>
    <row r="152" s="94" customFormat="1" x14ac:dyDescent="0.35"/>
    <row r="153" s="94" customFormat="1" x14ac:dyDescent="0.35"/>
    <row r="154" s="94" customFormat="1" x14ac:dyDescent="0.35"/>
    <row r="155" s="94" customFormat="1" x14ac:dyDescent="0.35"/>
    <row r="156" s="94" customFormat="1" x14ac:dyDescent="0.35"/>
    <row r="157" s="94" customFormat="1" x14ac:dyDescent="0.35"/>
    <row r="158" s="94" customFormat="1" x14ac:dyDescent="0.35"/>
    <row r="159" s="94" customFormat="1" x14ac:dyDescent="0.35"/>
    <row r="160" s="94" customFormat="1" x14ac:dyDescent="0.35"/>
    <row r="161" s="94" customFormat="1" x14ac:dyDescent="0.35"/>
    <row r="162" s="94" customFormat="1" x14ac:dyDescent="0.35"/>
    <row r="163" s="94" customFormat="1" x14ac:dyDescent="0.35"/>
    <row r="164" s="94" customFormat="1" x14ac:dyDescent="0.35"/>
    <row r="165" s="94" customFormat="1" x14ac:dyDescent="0.35"/>
    <row r="166" s="94" customFormat="1" x14ac:dyDescent="0.35"/>
    <row r="167" s="94" customFormat="1" x14ac:dyDescent="0.35"/>
    <row r="168" s="94" customFormat="1" x14ac:dyDescent="0.35"/>
    <row r="169" s="94" customFormat="1" x14ac:dyDescent="0.35"/>
    <row r="170" s="94" customFormat="1" x14ac:dyDescent="0.35"/>
    <row r="171" s="94" customFormat="1" x14ac:dyDescent="0.35"/>
    <row r="172" s="94" customFormat="1" x14ac:dyDescent="0.35"/>
    <row r="173" s="94" customFormat="1" x14ac:dyDescent="0.35"/>
    <row r="174" s="94" customFormat="1" x14ac:dyDescent="0.35"/>
    <row r="175" s="94" customFormat="1" x14ac:dyDescent="0.35"/>
    <row r="176" s="94" customFormat="1" x14ac:dyDescent="0.35"/>
    <row r="177" s="94" customFormat="1" x14ac:dyDescent="0.35"/>
    <row r="178" s="94" customFormat="1" x14ac:dyDescent="0.35"/>
    <row r="179" s="94" customFormat="1" x14ac:dyDescent="0.35"/>
    <row r="180" s="94" customFormat="1" x14ac:dyDescent="0.35"/>
    <row r="181" s="94" customFormat="1" x14ac:dyDescent="0.35"/>
    <row r="182" s="94" customFormat="1" x14ac:dyDescent="0.35"/>
    <row r="183" s="94" customFormat="1" x14ac:dyDescent="0.35"/>
    <row r="184" s="94" customFormat="1" x14ac:dyDescent="0.35"/>
    <row r="185" s="94" customFormat="1" x14ac:dyDescent="0.35"/>
    <row r="186" s="94" customFormat="1" x14ac:dyDescent="0.35"/>
    <row r="187" s="94" customFormat="1" x14ac:dyDescent="0.35"/>
    <row r="188" s="94" customFormat="1" x14ac:dyDescent="0.35"/>
    <row r="189" s="94" customFormat="1" x14ac:dyDescent="0.35"/>
    <row r="190" s="94" customFormat="1" x14ac:dyDescent="0.35"/>
    <row r="191" s="94" customFormat="1" x14ac:dyDescent="0.35"/>
    <row r="192" s="94" customFormat="1" x14ac:dyDescent="0.35"/>
    <row r="193" s="94" customFormat="1" x14ac:dyDescent="0.35"/>
    <row r="194" s="94" customFormat="1" x14ac:dyDescent="0.35"/>
    <row r="195" s="94" customFormat="1" x14ac:dyDescent="0.35"/>
    <row r="196" s="94" customFormat="1" x14ac:dyDescent="0.35"/>
    <row r="197" s="94" customFormat="1" x14ac:dyDescent="0.35"/>
    <row r="198" s="94" customFormat="1" x14ac:dyDescent="0.35"/>
    <row r="199" s="94" customFormat="1" x14ac:dyDescent="0.35"/>
    <row r="200" s="94" customFormat="1" x14ac:dyDescent="0.35"/>
    <row r="201" s="94" customFormat="1" x14ac:dyDescent="0.35"/>
    <row r="202" s="94" customFormat="1" x14ac:dyDescent="0.35"/>
    <row r="203" s="94" customFormat="1" x14ac:dyDescent="0.35"/>
    <row r="204" s="94" customFormat="1" x14ac:dyDescent="0.35"/>
    <row r="205" s="94" customFormat="1" x14ac:dyDescent="0.35"/>
    <row r="206" s="94" customFormat="1" x14ac:dyDescent="0.35"/>
    <row r="207" s="94" customFormat="1" x14ac:dyDescent="0.35"/>
    <row r="208" s="94" customFormat="1" x14ac:dyDescent="0.35"/>
    <row r="209" s="94" customFormat="1" x14ac:dyDescent="0.35"/>
    <row r="210" s="94" customFormat="1" x14ac:dyDescent="0.35"/>
    <row r="211" s="94" customFormat="1" x14ac:dyDescent="0.35"/>
    <row r="212" s="94" customFormat="1" x14ac:dyDescent="0.35"/>
    <row r="213" s="94" customFormat="1" x14ac:dyDescent="0.35"/>
    <row r="214" s="94" customFormat="1" x14ac:dyDescent="0.35"/>
    <row r="215" s="94" customFormat="1" x14ac:dyDescent="0.35"/>
    <row r="216" s="94" customFormat="1" x14ac:dyDescent="0.35"/>
    <row r="217" s="94" customFormat="1" x14ac:dyDescent="0.35"/>
    <row r="218" s="94" customFormat="1" x14ac:dyDescent="0.35"/>
    <row r="219" s="94" customFormat="1" x14ac:dyDescent="0.35"/>
    <row r="220" s="94" customFormat="1" x14ac:dyDescent="0.35"/>
    <row r="221" s="94" customFormat="1" x14ac:dyDescent="0.35"/>
    <row r="222" s="94" customFormat="1" x14ac:dyDescent="0.35"/>
    <row r="223" s="94" customFormat="1" x14ac:dyDescent="0.35"/>
    <row r="224" s="94" customFormat="1" x14ac:dyDescent="0.35"/>
    <row r="225" s="94" customFormat="1" x14ac:dyDescent="0.35"/>
    <row r="226" s="94" customFormat="1" x14ac:dyDescent="0.35"/>
    <row r="227" s="94" customFormat="1" x14ac:dyDescent="0.35"/>
    <row r="228" s="94" customFormat="1" x14ac:dyDescent="0.35"/>
    <row r="229" s="94" customFormat="1" x14ac:dyDescent="0.35"/>
    <row r="230" s="94" customFormat="1" x14ac:dyDescent="0.35"/>
    <row r="231" s="94" customFormat="1" x14ac:dyDescent="0.35"/>
    <row r="232" s="94" customFormat="1" x14ac:dyDescent="0.35"/>
    <row r="233" s="94" customFormat="1" x14ac:dyDescent="0.35"/>
    <row r="234" s="94" customFormat="1" x14ac:dyDescent="0.35"/>
    <row r="235" s="94" customFormat="1" x14ac:dyDescent="0.35"/>
    <row r="236" s="94" customFormat="1" x14ac:dyDescent="0.35"/>
    <row r="237" s="94" customFormat="1" x14ac:dyDescent="0.35"/>
    <row r="238" s="94" customFormat="1" x14ac:dyDescent="0.35"/>
    <row r="239" s="94" customFormat="1" x14ac:dyDescent="0.35"/>
    <row r="240" s="94" customFormat="1" x14ac:dyDescent="0.35"/>
    <row r="241" s="94" customFormat="1" x14ac:dyDescent="0.35"/>
    <row r="242" s="94" customFormat="1" x14ac:dyDescent="0.35"/>
    <row r="243" s="94" customFormat="1" x14ac:dyDescent="0.35"/>
    <row r="244" s="94" customFormat="1" x14ac:dyDescent="0.35"/>
    <row r="245" s="94" customFormat="1" x14ac:dyDescent="0.35"/>
    <row r="246" s="94" customFormat="1" x14ac:dyDescent="0.35"/>
    <row r="247" s="94" customFormat="1" x14ac:dyDescent="0.35"/>
    <row r="248" s="94" customFormat="1" x14ac:dyDescent="0.35"/>
    <row r="249" s="94" customFormat="1" x14ac:dyDescent="0.35"/>
    <row r="250" s="94" customFormat="1" x14ac:dyDescent="0.35"/>
    <row r="251" s="94" customFormat="1" x14ac:dyDescent="0.35"/>
    <row r="252" s="94" customFormat="1" x14ac:dyDescent="0.35"/>
    <row r="253" s="94" customFormat="1" x14ac:dyDescent="0.35"/>
    <row r="254" s="94" customFormat="1" x14ac:dyDescent="0.35"/>
    <row r="255" s="94" customFormat="1" x14ac:dyDescent="0.35"/>
    <row r="256" s="94" customFormat="1" x14ac:dyDescent="0.35"/>
    <row r="257" s="94" customFormat="1" x14ac:dyDescent="0.35"/>
    <row r="258" s="94" customFormat="1" x14ac:dyDescent="0.35"/>
    <row r="259" s="94" customFormat="1" x14ac:dyDescent="0.35"/>
    <row r="260" s="94" customFormat="1" x14ac:dyDescent="0.35"/>
    <row r="261" s="94" customFormat="1" x14ac:dyDescent="0.35"/>
    <row r="262" s="94" customFormat="1" x14ac:dyDescent="0.35"/>
    <row r="263" s="94" customFormat="1" x14ac:dyDescent="0.35"/>
    <row r="264" s="94" customFormat="1" x14ac:dyDescent="0.35"/>
    <row r="265" s="94" customFormat="1" x14ac:dyDescent="0.35"/>
    <row r="266" s="94" customFormat="1" x14ac:dyDescent="0.35"/>
    <row r="267" s="94" customFormat="1" x14ac:dyDescent="0.35"/>
    <row r="268" s="94" customFormat="1" x14ac:dyDescent="0.35"/>
    <row r="269" s="94" customFormat="1" x14ac:dyDescent="0.35"/>
    <row r="270" s="94" customFormat="1" x14ac:dyDescent="0.35"/>
    <row r="271" s="94" customFormat="1" x14ac:dyDescent="0.35"/>
    <row r="272" s="94" customFormat="1" x14ac:dyDescent="0.35"/>
    <row r="273" s="94" customFormat="1" x14ac:dyDescent="0.35"/>
    <row r="274" s="94" customFormat="1" x14ac:dyDescent="0.35"/>
    <row r="275" s="94" customFormat="1" x14ac:dyDescent="0.35"/>
    <row r="276" s="94" customFormat="1" x14ac:dyDescent="0.35"/>
    <row r="277" s="94" customFormat="1" x14ac:dyDescent="0.35"/>
    <row r="278" s="94" customFormat="1" x14ac:dyDescent="0.35"/>
    <row r="279" s="94" customFormat="1" x14ac:dyDescent="0.35"/>
    <row r="280" s="94" customFormat="1" x14ac:dyDescent="0.35"/>
    <row r="281" s="94" customFormat="1" x14ac:dyDescent="0.35"/>
    <row r="282" s="94" customFormat="1" x14ac:dyDescent="0.35"/>
    <row r="283" s="94" customFormat="1" x14ac:dyDescent="0.35"/>
    <row r="284" s="94" customFormat="1" x14ac:dyDescent="0.35"/>
    <row r="285" s="94" customFormat="1" x14ac:dyDescent="0.35"/>
    <row r="286" s="94" customFormat="1" x14ac:dyDescent="0.35"/>
    <row r="287" s="94" customFormat="1" x14ac:dyDescent="0.35"/>
    <row r="288" s="94" customFormat="1" x14ac:dyDescent="0.35"/>
    <row r="289" s="94" customFormat="1" x14ac:dyDescent="0.35"/>
    <row r="290" s="94" customFormat="1" x14ac:dyDescent="0.35"/>
    <row r="291" s="94" customFormat="1" x14ac:dyDescent="0.35"/>
    <row r="292" s="94" customFormat="1" x14ac:dyDescent="0.35"/>
    <row r="293" s="94" customFormat="1" x14ac:dyDescent="0.35"/>
    <row r="294" s="94" customFormat="1" x14ac:dyDescent="0.35"/>
    <row r="295" s="94" customFormat="1" x14ac:dyDescent="0.35"/>
    <row r="296" s="94" customFormat="1" x14ac:dyDescent="0.35"/>
    <row r="297" s="94" customFormat="1" x14ac:dyDescent="0.35"/>
    <row r="298" s="94" customFormat="1" x14ac:dyDescent="0.35"/>
    <row r="299" s="94" customFormat="1" x14ac:dyDescent="0.35"/>
    <row r="300" s="94" customFormat="1" x14ac:dyDescent="0.35"/>
    <row r="301" s="94" customFormat="1" x14ac:dyDescent="0.35"/>
    <row r="302" s="94" customFormat="1" x14ac:dyDescent="0.35"/>
    <row r="303" s="94" customFormat="1" x14ac:dyDescent="0.35"/>
    <row r="304" s="94" customFormat="1" x14ac:dyDescent="0.35"/>
    <row r="305" s="94" customFormat="1" x14ac:dyDescent="0.35"/>
    <row r="306" s="94" customFormat="1" x14ac:dyDescent="0.35"/>
    <row r="307" s="94" customFormat="1" x14ac:dyDescent="0.35"/>
    <row r="308" s="94" customFormat="1" x14ac:dyDescent="0.35"/>
    <row r="309" s="94" customFormat="1" x14ac:dyDescent="0.35"/>
    <row r="310" s="94" customFormat="1" x14ac:dyDescent="0.35"/>
    <row r="311" s="94" customFormat="1" x14ac:dyDescent="0.35"/>
    <row r="312" s="94" customFormat="1" x14ac:dyDescent="0.35"/>
    <row r="313" s="94" customFormat="1" x14ac:dyDescent="0.35"/>
    <row r="314" s="94" customFormat="1" x14ac:dyDescent="0.35"/>
    <row r="315" s="94" customFormat="1" x14ac:dyDescent="0.35"/>
    <row r="316" s="94" customFormat="1" x14ac:dyDescent="0.35"/>
    <row r="317" s="94" customFormat="1" x14ac:dyDescent="0.35"/>
    <row r="318" s="94" customFormat="1" x14ac:dyDescent="0.35"/>
    <row r="319" s="94" customFormat="1" x14ac:dyDescent="0.35"/>
    <row r="320" s="94" customFormat="1" x14ac:dyDescent="0.35"/>
    <row r="321" s="94" customFormat="1" x14ac:dyDescent="0.35"/>
    <row r="322" s="94" customFormat="1" x14ac:dyDescent="0.35"/>
    <row r="323" s="94" customFormat="1" x14ac:dyDescent="0.35"/>
    <row r="324" s="94" customFormat="1" x14ac:dyDescent="0.35"/>
    <row r="325" s="94" customFormat="1" x14ac:dyDescent="0.35"/>
    <row r="326" s="94" customFormat="1" x14ac:dyDescent="0.35"/>
    <row r="327" s="94" customFormat="1" x14ac:dyDescent="0.35"/>
    <row r="328" s="94" customFormat="1" x14ac:dyDescent="0.35"/>
    <row r="329" s="94" customFormat="1" x14ac:dyDescent="0.35"/>
    <row r="330" s="94" customFormat="1" x14ac:dyDescent="0.35"/>
    <row r="331" s="94" customFormat="1" x14ac:dyDescent="0.35"/>
    <row r="332" s="94" customFormat="1" x14ac:dyDescent="0.35"/>
    <row r="333" s="94" customFormat="1" x14ac:dyDescent="0.35"/>
    <row r="334" s="94" customFormat="1" x14ac:dyDescent="0.35"/>
    <row r="335" s="94" customFormat="1" x14ac:dyDescent="0.35"/>
    <row r="336" s="94" customFormat="1" x14ac:dyDescent="0.35"/>
    <row r="337" s="94" customFormat="1" x14ac:dyDescent="0.35"/>
    <row r="338" s="94" customFormat="1" x14ac:dyDescent="0.35"/>
    <row r="339" s="94" customFormat="1" x14ac:dyDescent="0.35"/>
    <row r="340" s="94" customFormat="1" x14ac:dyDescent="0.35"/>
    <row r="341" s="94" customFormat="1" x14ac:dyDescent="0.35"/>
    <row r="342" s="94" customFormat="1" x14ac:dyDescent="0.35"/>
    <row r="343" s="94" customFormat="1" x14ac:dyDescent="0.35"/>
    <row r="344" s="94" customFormat="1" x14ac:dyDescent="0.35"/>
    <row r="345" s="94" customFormat="1" x14ac:dyDescent="0.35"/>
    <row r="346" s="94" customFormat="1" x14ac:dyDescent="0.35"/>
    <row r="347" s="94" customFormat="1" x14ac:dyDescent="0.35"/>
    <row r="348" s="94" customFormat="1" x14ac:dyDescent="0.35"/>
    <row r="349" s="94" customFormat="1" x14ac:dyDescent="0.35"/>
    <row r="350" s="94" customFormat="1" x14ac:dyDescent="0.35"/>
    <row r="351" s="94" customFormat="1" x14ac:dyDescent="0.35"/>
    <row r="352" s="94" customFormat="1" x14ac:dyDescent="0.35"/>
    <row r="353" s="94" customFormat="1" x14ac:dyDescent="0.35"/>
    <row r="354" s="94" customFormat="1" x14ac:dyDescent="0.35"/>
    <row r="355" s="94" customFormat="1" x14ac:dyDescent="0.35"/>
    <row r="356" s="94" customFormat="1" x14ac:dyDescent="0.35"/>
    <row r="357" s="94" customFormat="1" x14ac:dyDescent="0.35"/>
    <row r="358" s="94" customFormat="1" x14ac:dyDescent="0.35"/>
    <row r="359" s="94" customFormat="1" x14ac:dyDescent="0.35"/>
    <row r="360" s="94" customFormat="1" x14ac:dyDescent="0.35"/>
    <row r="361" s="94" customFormat="1" x14ac:dyDescent="0.35"/>
    <row r="362" s="94" customFormat="1" x14ac:dyDescent="0.35"/>
    <row r="363" s="94" customFormat="1" x14ac:dyDescent="0.35"/>
    <row r="364" s="94" customFormat="1" x14ac:dyDescent="0.35"/>
    <row r="365" s="94" customFormat="1" x14ac:dyDescent="0.35"/>
    <row r="366" s="94" customFormat="1" x14ac:dyDescent="0.35"/>
    <row r="367" s="94" customFormat="1" x14ac:dyDescent="0.35"/>
    <row r="368" s="94" customFormat="1" x14ac:dyDescent="0.35"/>
    <row r="369" s="94" customFormat="1" x14ac:dyDescent="0.35"/>
    <row r="370" s="94" customFormat="1" x14ac:dyDescent="0.35"/>
    <row r="371" s="94" customFormat="1" x14ac:dyDescent="0.35"/>
    <row r="372" s="94" customFormat="1" x14ac:dyDescent="0.35"/>
    <row r="373" s="94" customFormat="1" x14ac:dyDescent="0.35"/>
    <row r="374" s="94" customFormat="1" x14ac:dyDescent="0.35"/>
    <row r="375" s="94" customFormat="1" x14ac:dyDescent="0.35"/>
    <row r="376" s="94" customFormat="1" x14ac:dyDescent="0.35"/>
    <row r="377" s="94" customFormat="1" x14ac:dyDescent="0.35"/>
    <row r="378" s="94" customFormat="1" x14ac:dyDescent="0.35"/>
    <row r="379" s="94" customFormat="1" x14ac:dyDescent="0.35"/>
    <row r="380" s="94" customFormat="1" x14ac:dyDescent="0.35"/>
    <row r="381" s="94" customFormat="1" x14ac:dyDescent="0.35"/>
    <row r="382" s="94" customFormat="1" x14ac:dyDescent="0.35"/>
    <row r="383" s="94" customFormat="1" x14ac:dyDescent="0.35"/>
    <row r="384" s="94" customFormat="1" x14ac:dyDescent="0.35"/>
    <row r="385" s="94" customFormat="1" x14ac:dyDescent="0.35"/>
    <row r="386" s="94" customFormat="1" x14ac:dyDescent="0.35"/>
    <row r="387" s="94" customFormat="1" x14ac:dyDescent="0.35"/>
    <row r="388" s="94" customFormat="1" x14ac:dyDescent="0.35"/>
    <row r="389" s="94" customFormat="1" x14ac:dyDescent="0.35"/>
    <row r="390" s="94" customFormat="1" x14ac:dyDescent="0.35"/>
    <row r="391" s="94" customFormat="1" x14ac:dyDescent="0.35"/>
    <row r="392" s="94" customFormat="1" x14ac:dyDescent="0.35"/>
    <row r="393" s="94" customFormat="1" x14ac:dyDescent="0.35"/>
    <row r="394" s="94" customFormat="1" x14ac:dyDescent="0.35"/>
    <row r="395" s="94" customFormat="1" x14ac:dyDescent="0.35"/>
    <row r="396" s="94" customFormat="1" x14ac:dyDescent="0.35"/>
    <row r="397" s="94" customFormat="1" x14ac:dyDescent="0.35"/>
    <row r="398" s="94" customFormat="1" x14ac:dyDescent="0.35"/>
    <row r="399" s="94" customFormat="1" x14ac:dyDescent="0.35"/>
    <row r="400" s="94" customFormat="1" x14ac:dyDescent="0.35"/>
    <row r="401" s="94" customFormat="1" x14ac:dyDescent="0.35"/>
    <row r="402" s="94" customFormat="1" x14ac:dyDescent="0.35"/>
    <row r="403" s="94" customFormat="1" x14ac:dyDescent="0.35"/>
    <row r="404" s="94" customFormat="1" x14ac:dyDescent="0.35"/>
    <row r="405" s="94" customFormat="1" x14ac:dyDescent="0.35"/>
    <row r="406" s="94" customFormat="1" x14ac:dyDescent="0.35"/>
    <row r="407" s="94" customFormat="1" x14ac:dyDescent="0.35"/>
    <row r="408" s="94" customFormat="1" x14ac:dyDescent="0.35"/>
    <row r="409" s="94" customFormat="1" x14ac:dyDescent="0.35"/>
    <row r="410" s="94" customFormat="1" x14ac:dyDescent="0.35"/>
    <row r="411" s="94" customFormat="1" x14ac:dyDescent="0.35"/>
    <row r="412" s="94" customFormat="1" x14ac:dyDescent="0.35"/>
    <row r="413" s="94" customFormat="1" x14ac:dyDescent="0.35"/>
    <row r="414" s="94" customFormat="1" x14ac:dyDescent="0.35"/>
    <row r="415" s="94" customFormat="1" x14ac:dyDescent="0.35"/>
    <row r="416" s="94" customFormat="1" x14ac:dyDescent="0.35"/>
    <row r="417" s="94" customFormat="1" x14ac:dyDescent="0.35"/>
    <row r="418" s="94" customFormat="1" x14ac:dyDescent="0.35"/>
    <row r="419" s="94" customFormat="1" x14ac:dyDescent="0.35"/>
    <row r="420" s="94" customFormat="1" x14ac:dyDescent="0.35"/>
    <row r="421" s="94" customFormat="1" x14ac:dyDescent="0.35"/>
    <row r="422" s="94" customFormat="1" x14ac:dyDescent="0.35"/>
    <row r="423" s="94" customFormat="1" x14ac:dyDescent="0.35"/>
    <row r="424" s="94" customFormat="1" x14ac:dyDescent="0.35"/>
    <row r="425" s="94" customFormat="1" x14ac:dyDescent="0.35"/>
    <row r="426" s="94" customFormat="1" x14ac:dyDescent="0.35"/>
    <row r="427" s="94" customFormat="1" x14ac:dyDescent="0.35"/>
    <row r="428" s="94" customFormat="1" x14ac:dyDescent="0.35"/>
    <row r="429" s="94" customFormat="1" x14ac:dyDescent="0.35"/>
    <row r="430" s="94" customFormat="1" x14ac:dyDescent="0.35"/>
    <row r="431" s="94" customFormat="1" x14ac:dyDescent="0.35"/>
    <row r="432" s="94" customFormat="1" x14ac:dyDescent="0.35"/>
    <row r="433" s="94" customFormat="1" x14ac:dyDescent="0.35"/>
    <row r="434" s="94" customFormat="1" x14ac:dyDescent="0.35"/>
    <row r="435" s="94" customFormat="1" x14ac:dyDescent="0.35"/>
    <row r="436" s="94" customFormat="1" x14ac:dyDescent="0.35"/>
    <row r="437" s="94" customFormat="1" x14ac:dyDescent="0.35"/>
    <row r="438" s="94" customFormat="1" x14ac:dyDescent="0.35"/>
    <row r="439" s="94" customFormat="1" x14ac:dyDescent="0.35"/>
    <row r="440" s="94" customFormat="1" x14ac:dyDescent="0.35"/>
    <row r="441" s="94" customFormat="1" x14ac:dyDescent="0.35"/>
    <row r="442" s="94" customFormat="1" x14ac:dyDescent="0.35"/>
    <row r="443" s="94" customFormat="1" x14ac:dyDescent="0.35"/>
    <row r="444" s="94" customFormat="1" x14ac:dyDescent="0.35"/>
    <row r="445" s="94" customFormat="1" x14ac:dyDescent="0.35"/>
    <row r="446" s="94" customFormat="1" x14ac:dyDescent="0.35"/>
    <row r="447" s="94" customFormat="1" x14ac:dyDescent="0.35"/>
    <row r="448" s="94" customFormat="1" x14ac:dyDescent="0.35"/>
    <row r="449" s="94" customFormat="1" x14ac:dyDescent="0.35"/>
    <row r="450" s="94" customFormat="1" x14ac:dyDescent="0.35"/>
    <row r="451" s="94" customFormat="1" x14ac:dyDescent="0.35"/>
    <row r="452" s="94" customFormat="1" x14ac:dyDescent="0.35"/>
    <row r="453" s="94" customFormat="1" x14ac:dyDescent="0.35"/>
    <row r="454" s="94" customFormat="1" x14ac:dyDescent="0.35"/>
    <row r="455" s="94" customFormat="1" x14ac:dyDescent="0.35"/>
    <row r="456" s="94" customFormat="1" x14ac:dyDescent="0.35"/>
    <row r="457" s="94" customFormat="1" x14ac:dyDescent="0.35"/>
    <row r="458" s="94" customFormat="1" x14ac:dyDescent="0.35"/>
    <row r="459" s="94" customFormat="1" x14ac:dyDescent="0.35"/>
    <row r="460" s="94" customFormat="1" x14ac:dyDescent="0.35"/>
    <row r="461" s="94" customFormat="1" x14ac:dyDescent="0.35"/>
    <row r="462" s="94" customFormat="1" x14ac:dyDescent="0.35"/>
    <row r="463" s="94" customFormat="1" x14ac:dyDescent="0.35"/>
    <row r="464" s="94" customFormat="1" x14ac:dyDescent="0.35"/>
    <row r="465" s="94" customFormat="1" x14ac:dyDescent="0.35"/>
    <row r="466" s="94" customFormat="1" x14ac:dyDescent="0.35"/>
    <row r="467" s="94" customFormat="1" x14ac:dyDescent="0.35"/>
    <row r="468" s="94" customFormat="1" x14ac:dyDescent="0.35"/>
    <row r="469" s="94" customFormat="1" x14ac:dyDescent="0.35"/>
    <row r="470" s="94" customFormat="1" x14ac:dyDescent="0.35"/>
    <row r="471" s="94" customFormat="1" x14ac:dyDescent="0.35"/>
    <row r="472" s="94" customFormat="1" x14ac:dyDescent="0.35"/>
    <row r="473" s="94" customFormat="1" x14ac:dyDescent="0.35"/>
    <row r="474" s="94" customFormat="1" x14ac:dyDescent="0.35"/>
    <row r="475" s="94" customFormat="1" x14ac:dyDescent="0.35"/>
    <row r="476" s="94" customFormat="1" x14ac:dyDescent="0.35"/>
    <row r="477" s="94" customFormat="1" x14ac:dyDescent="0.35"/>
    <row r="478" s="94" customFormat="1" x14ac:dyDescent="0.35"/>
    <row r="479" s="94" customFormat="1" x14ac:dyDescent="0.35"/>
    <row r="480" s="94" customFormat="1" x14ac:dyDescent="0.35"/>
    <row r="481" s="94" customFormat="1" x14ac:dyDescent="0.35"/>
    <row r="482" s="94" customFormat="1" x14ac:dyDescent="0.35"/>
    <row r="483" s="94" customFormat="1" x14ac:dyDescent="0.35"/>
    <row r="484" s="94" customFormat="1" x14ac:dyDescent="0.35"/>
    <row r="485" s="94" customFormat="1" x14ac:dyDescent="0.35"/>
    <row r="486" s="94" customFormat="1" x14ac:dyDescent="0.35"/>
    <row r="487" s="94" customFormat="1" x14ac:dyDescent="0.35"/>
    <row r="488" s="94" customFormat="1" x14ac:dyDescent="0.35"/>
    <row r="489" s="94" customFormat="1" x14ac:dyDescent="0.35"/>
    <row r="490" s="94" customFormat="1" x14ac:dyDescent="0.35"/>
    <row r="491" s="94" customFormat="1" x14ac:dyDescent="0.35"/>
    <row r="492" s="94" customFormat="1" x14ac:dyDescent="0.35"/>
    <row r="493" s="94" customFormat="1" x14ac:dyDescent="0.35"/>
    <row r="494" s="94" customFormat="1" x14ac:dyDescent="0.35"/>
    <row r="495" s="94" customFormat="1" x14ac:dyDescent="0.35"/>
    <row r="496" s="94" customFormat="1" x14ac:dyDescent="0.35"/>
    <row r="497" s="94" customFormat="1" x14ac:dyDescent="0.35"/>
    <row r="498" s="94" customFormat="1" x14ac:dyDescent="0.35"/>
    <row r="499" s="94" customFormat="1" x14ac:dyDescent="0.35"/>
    <row r="500" s="94" customFormat="1" x14ac:dyDescent="0.35"/>
    <row r="501" s="94" customFormat="1" x14ac:dyDescent="0.35"/>
    <row r="502" s="94" customFormat="1" x14ac:dyDescent="0.35"/>
    <row r="503" s="94" customFormat="1" x14ac:dyDescent="0.35"/>
    <row r="504" s="94" customFormat="1" x14ac:dyDescent="0.35"/>
    <row r="505" s="94" customFormat="1" x14ac:dyDescent="0.35"/>
    <row r="506" s="94" customFormat="1" x14ac:dyDescent="0.35"/>
    <row r="507" s="94" customFormat="1" x14ac:dyDescent="0.35"/>
    <row r="508" s="94" customFormat="1" x14ac:dyDescent="0.35"/>
    <row r="509" s="94" customFormat="1" x14ac:dyDescent="0.35"/>
    <row r="510" s="94" customFormat="1" x14ac:dyDescent="0.35"/>
    <row r="511" s="94" customFormat="1" x14ac:dyDescent="0.35"/>
    <row r="512" s="94" customFormat="1" x14ac:dyDescent="0.35"/>
    <row r="513" s="94" customFormat="1" x14ac:dyDescent="0.35"/>
    <row r="514" s="94" customFormat="1" x14ac:dyDescent="0.35"/>
    <row r="515" s="94" customFormat="1" x14ac:dyDescent="0.35"/>
    <row r="516" s="94" customFormat="1" x14ac:dyDescent="0.35"/>
    <row r="517" s="94" customFormat="1" x14ac:dyDescent="0.35"/>
    <row r="518" s="94" customFormat="1" x14ac:dyDescent="0.35"/>
    <row r="519" s="94" customFormat="1" x14ac:dyDescent="0.35"/>
    <row r="520" s="94" customFormat="1" x14ac:dyDescent="0.35"/>
    <row r="521" s="94" customFormat="1" x14ac:dyDescent="0.35"/>
    <row r="522" s="94" customFormat="1" x14ac:dyDescent="0.35"/>
    <row r="523" s="94" customFormat="1" x14ac:dyDescent="0.35"/>
    <row r="524" s="94" customFormat="1" x14ac:dyDescent="0.35"/>
    <row r="525" s="94" customFormat="1" x14ac:dyDescent="0.35"/>
    <row r="526" s="94" customFormat="1" x14ac:dyDescent="0.35"/>
    <row r="527" s="94" customFormat="1" x14ac:dyDescent="0.35"/>
    <row r="528" s="94" customFormat="1" x14ac:dyDescent="0.35"/>
    <row r="529" s="94" customFormat="1" x14ac:dyDescent="0.35"/>
    <row r="530" s="94" customFormat="1" x14ac:dyDescent="0.35"/>
    <row r="531" s="94" customFormat="1" x14ac:dyDescent="0.35"/>
    <row r="532" s="94" customFormat="1" x14ac:dyDescent="0.35"/>
    <row r="533" s="94" customFormat="1" x14ac:dyDescent="0.35"/>
    <row r="534" s="94" customFormat="1" x14ac:dyDescent="0.35"/>
    <row r="535" s="94" customFormat="1" x14ac:dyDescent="0.35"/>
    <row r="536" s="94" customFormat="1" x14ac:dyDescent="0.35"/>
    <row r="537" s="94" customFormat="1" x14ac:dyDescent="0.35"/>
    <row r="538" s="94" customFormat="1" x14ac:dyDescent="0.35"/>
    <row r="539" s="94" customFormat="1" x14ac:dyDescent="0.35"/>
    <row r="540" s="94" customFormat="1" x14ac:dyDescent="0.35"/>
    <row r="541" s="94" customFormat="1" x14ac:dyDescent="0.35"/>
    <row r="542" s="94" customFormat="1" x14ac:dyDescent="0.35"/>
    <row r="543" s="94" customFormat="1" x14ac:dyDescent="0.35"/>
    <row r="544" s="94" customFormat="1" x14ac:dyDescent="0.35"/>
    <row r="545" s="94" customFormat="1" x14ac:dyDescent="0.35"/>
    <row r="546" s="94" customFormat="1" x14ac:dyDescent="0.35"/>
    <row r="547" s="94" customFormat="1" x14ac:dyDescent="0.35"/>
    <row r="548" s="94" customFormat="1" x14ac:dyDescent="0.35"/>
    <row r="549" s="94" customFormat="1" x14ac:dyDescent="0.35"/>
    <row r="550" s="94" customFormat="1" x14ac:dyDescent="0.35"/>
    <row r="551" s="94" customFormat="1" x14ac:dyDescent="0.35"/>
    <row r="552" s="94" customFormat="1" x14ac:dyDescent="0.35"/>
    <row r="553" s="94" customFormat="1" x14ac:dyDescent="0.35"/>
    <row r="554" s="94" customFormat="1" x14ac:dyDescent="0.35"/>
    <row r="555" s="94" customFormat="1" x14ac:dyDescent="0.35"/>
    <row r="556" s="94" customFormat="1" x14ac:dyDescent="0.35"/>
    <row r="557" s="94" customFormat="1" x14ac:dyDescent="0.35"/>
    <row r="558" s="94" customFormat="1" x14ac:dyDescent="0.35"/>
    <row r="559" s="94" customFormat="1" x14ac:dyDescent="0.35"/>
    <row r="560" s="94" customFormat="1" x14ac:dyDescent="0.35"/>
    <row r="561" s="94" customFormat="1" x14ac:dyDescent="0.35"/>
    <row r="562" s="94" customFormat="1" x14ac:dyDescent="0.35"/>
    <row r="563" s="94" customFormat="1" x14ac:dyDescent="0.35"/>
    <row r="564" s="94" customFormat="1" x14ac:dyDescent="0.35"/>
    <row r="565" s="94" customFormat="1" x14ac:dyDescent="0.35"/>
    <row r="566" s="94" customFormat="1" x14ac:dyDescent="0.35"/>
    <row r="567" s="94" customFormat="1" x14ac:dyDescent="0.35"/>
    <row r="568" s="94" customFormat="1" x14ac:dyDescent="0.35"/>
    <row r="569" s="94" customFormat="1" x14ac:dyDescent="0.35"/>
    <row r="570" s="94" customFormat="1" x14ac:dyDescent="0.35"/>
    <row r="571" s="94" customFormat="1" x14ac:dyDescent="0.35"/>
    <row r="572" s="94" customFormat="1" x14ac:dyDescent="0.35"/>
    <row r="573" s="94" customFormat="1" x14ac:dyDescent="0.35"/>
    <row r="574" s="94" customFormat="1" x14ac:dyDescent="0.35"/>
    <row r="575" s="94" customFormat="1" x14ac:dyDescent="0.35"/>
    <row r="576" s="94" customFormat="1" x14ac:dyDescent="0.35"/>
    <row r="577" s="94" customFormat="1" x14ac:dyDescent="0.35"/>
    <row r="578" s="94" customFormat="1" x14ac:dyDescent="0.35"/>
    <row r="579" s="94" customFormat="1" x14ac:dyDescent="0.35"/>
    <row r="580" s="94" customFormat="1" x14ac:dyDescent="0.35"/>
    <row r="581" s="94" customFormat="1" x14ac:dyDescent="0.35"/>
    <row r="582" s="94" customFormat="1" x14ac:dyDescent="0.35"/>
    <row r="583" s="94" customFormat="1" x14ac:dyDescent="0.35"/>
    <row r="584" s="94" customFormat="1" x14ac:dyDescent="0.35"/>
    <row r="585" s="94" customFormat="1" x14ac:dyDescent="0.35"/>
    <row r="586" s="94" customFormat="1" x14ac:dyDescent="0.35"/>
    <row r="587" s="94" customFormat="1" x14ac:dyDescent="0.35"/>
    <row r="588" s="94" customFormat="1" x14ac:dyDescent="0.35"/>
    <row r="589" s="94" customFormat="1" x14ac:dyDescent="0.35"/>
    <row r="590" s="94" customFormat="1" x14ac:dyDescent="0.35"/>
    <row r="591" s="94" customFormat="1" x14ac:dyDescent="0.35"/>
    <row r="592" s="94" customFormat="1" x14ac:dyDescent="0.35"/>
    <row r="593" s="94" customFormat="1" x14ac:dyDescent="0.35"/>
    <row r="594" s="94" customFormat="1" x14ac:dyDescent="0.35"/>
    <row r="595" s="94" customFormat="1" x14ac:dyDescent="0.35"/>
    <row r="596" s="94" customFormat="1" x14ac:dyDescent="0.35"/>
    <row r="597" s="94" customFormat="1" x14ac:dyDescent="0.35"/>
    <row r="598" s="94" customFormat="1" x14ac:dyDescent="0.35"/>
    <row r="599" s="94" customFormat="1" x14ac:dyDescent="0.35"/>
    <row r="600" s="94" customFormat="1" x14ac:dyDescent="0.35"/>
    <row r="601" s="94" customFormat="1" x14ac:dyDescent="0.35"/>
    <row r="602" s="94" customFormat="1" x14ac:dyDescent="0.35"/>
    <row r="603" s="94" customFormat="1" x14ac:dyDescent="0.35"/>
    <row r="604" s="94" customFormat="1" x14ac:dyDescent="0.35"/>
    <row r="605" s="94" customFormat="1" x14ac:dyDescent="0.35"/>
    <row r="606" s="94" customFormat="1" x14ac:dyDescent="0.35"/>
    <row r="607" s="94" customFormat="1" x14ac:dyDescent="0.35"/>
    <row r="608" s="94" customFormat="1" x14ac:dyDescent="0.35"/>
    <row r="609" s="94" customFormat="1" x14ac:dyDescent="0.35"/>
    <row r="610" s="94" customFormat="1" x14ac:dyDescent="0.35"/>
    <row r="611" s="94" customFormat="1" x14ac:dyDescent="0.35"/>
    <row r="612" s="94" customFormat="1" x14ac:dyDescent="0.35"/>
    <row r="613" s="94" customFormat="1" x14ac:dyDescent="0.35"/>
    <row r="614" s="94" customFormat="1" x14ac:dyDescent="0.35"/>
    <row r="615" s="94" customFormat="1" x14ac:dyDescent="0.35"/>
    <row r="616" s="94" customFormat="1" x14ac:dyDescent="0.35"/>
    <row r="617" s="94" customFormat="1" x14ac:dyDescent="0.35"/>
    <row r="618" s="94" customFormat="1" x14ac:dyDescent="0.35"/>
    <row r="619" s="94" customFormat="1" x14ac:dyDescent="0.35"/>
    <row r="620" s="94" customFormat="1" x14ac:dyDescent="0.35"/>
    <row r="621" s="94" customFormat="1" x14ac:dyDescent="0.35"/>
    <row r="622" s="94" customFormat="1" x14ac:dyDescent="0.35"/>
    <row r="623" s="94" customFormat="1" x14ac:dyDescent="0.35"/>
    <row r="624" s="94" customFormat="1" x14ac:dyDescent="0.35"/>
    <row r="625" s="94" customFormat="1" x14ac:dyDescent="0.35"/>
    <row r="626" s="94" customFormat="1" x14ac:dyDescent="0.35"/>
    <row r="627" s="94" customFormat="1" x14ac:dyDescent="0.35"/>
    <row r="628" s="94" customFormat="1" x14ac:dyDescent="0.35"/>
    <row r="629" s="94" customFormat="1" x14ac:dyDescent="0.35"/>
    <row r="630" s="94" customFormat="1" x14ac:dyDescent="0.35"/>
    <row r="631" s="94" customFormat="1" x14ac:dyDescent="0.35"/>
    <row r="632" s="94" customFormat="1" x14ac:dyDescent="0.35"/>
    <row r="633" s="94" customFormat="1" x14ac:dyDescent="0.35"/>
    <row r="634" s="94" customFormat="1" x14ac:dyDescent="0.35"/>
    <row r="635" s="94" customFormat="1" x14ac:dyDescent="0.35"/>
    <row r="636" s="94" customFormat="1" x14ac:dyDescent="0.35"/>
    <row r="637" s="94" customFormat="1" x14ac:dyDescent="0.35"/>
    <row r="638" s="94" customFormat="1" x14ac:dyDescent="0.35"/>
    <row r="639" s="94" customFormat="1" x14ac:dyDescent="0.35"/>
    <row r="640" s="94" customFormat="1" x14ac:dyDescent="0.35"/>
    <row r="641" s="94" customFormat="1" x14ac:dyDescent="0.35"/>
    <row r="642" s="94" customFormat="1" x14ac:dyDescent="0.35"/>
    <row r="643" s="94" customFormat="1" x14ac:dyDescent="0.35"/>
    <row r="644" s="94" customFormat="1" x14ac:dyDescent="0.35"/>
    <row r="645" s="94" customFormat="1" x14ac:dyDescent="0.35"/>
    <row r="646" s="94" customFormat="1" x14ac:dyDescent="0.35"/>
    <row r="647" s="94" customFormat="1" x14ac:dyDescent="0.35"/>
    <row r="648" s="94" customFormat="1" x14ac:dyDescent="0.35"/>
    <row r="649" s="94" customFormat="1" x14ac:dyDescent="0.35"/>
    <row r="650" s="94" customFormat="1" x14ac:dyDescent="0.35"/>
    <row r="651" s="94" customFormat="1" x14ac:dyDescent="0.35"/>
    <row r="652" s="94" customFormat="1" x14ac:dyDescent="0.35"/>
    <row r="653" s="94" customFormat="1" x14ac:dyDescent="0.35"/>
    <row r="654" s="94" customFormat="1" x14ac:dyDescent="0.35"/>
    <row r="655" s="94" customFormat="1" x14ac:dyDescent="0.35"/>
    <row r="656" s="94" customFormat="1" x14ac:dyDescent="0.35"/>
    <row r="657" s="94" customFormat="1" x14ac:dyDescent="0.35"/>
    <row r="658" s="94" customFormat="1" x14ac:dyDescent="0.35"/>
    <row r="659" s="94" customFormat="1" x14ac:dyDescent="0.35"/>
    <row r="660" s="94" customFormat="1" x14ac:dyDescent="0.35"/>
    <row r="661" s="94" customFormat="1" x14ac:dyDescent="0.35"/>
    <row r="662" s="94" customFormat="1" x14ac:dyDescent="0.35"/>
    <row r="663" s="94" customFormat="1" x14ac:dyDescent="0.35"/>
    <row r="664" s="94" customFormat="1" x14ac:dyDescent="0.35"/>
    <row r="665" s="94" customFormat="1" x14ac:dyDescent="0.35"/>
    <row r="666" s="94" customFormat="1" x14ac:dyDescent="0.35"/>
    <row r="667" s="94" customFormat="1" x14ac:dyDescent="0.35"/>
    <row r="668" s="94" customFormat="1" x14ac:dyDescent="0.35"/>
    <row r="669" s="94" customFormat="1" x14ac:dyDescent="0.35"/>
    <row r="670" s="94" customFormat="1" x14ac:dyDescent="0.35"/>
    <row r="671" s="94" customFormat="1" x14ac:dyDescent="0.35"/>
    <row r="672" s="94" customFormat="1" x14ac:dyDescent="0.35"/>
    <row r="673" s="94" customFormat="1" x14ac:dyDescent="0.35"/>
    <row r="674" s="94" customFormat="1" x14ac:dyDescent="0.35"/>
    <row r="675" s="94" customFormat="1" x14ac:dyDescent="0.35"/>
    <row r="676" s="94" customFormat="1" x14ac:dyDescent="0.35"/>
    <row r="677" s="94" customFormat="1" x14ac:dyDescent="0.35"/>
    <row r="678" s="94" customFormat="1" x14ac:dyDescent="0.35"/>
    <row r="679" s="94" customFormat="1" x14ac:dyDescent="0.35"/>
    <row r="680" s="94" customFormat="1" x14ac:dyDescent="0.35"/>
    <row r="681" s="94" customFormat="1" x14ac:dyDescent="0.35"/>
    <row r="682" s="94" customFormat="1" x14ac:dyDescent="0.35"/>
    <row r="683" s="94" customFormat="1" x14ac:dyDescent="0.35"/>
    <row r="684" s="94" customFormat="1" x14ac:dyDescent="0.35"/>
    <row r="685" s="94" customFormat="1" x14ac:dyDescent="0.35"/>
    <row r="686" s="94" customFormat="1" x14ac:dyDescent="0.35"/>
    <row r="687" s="94" customFormat="1" x14ac:dyDescent="0.35"/>
    <row r="688" s="94" customFormat="1" x14ac:dyDescent="0.35"/>
    <row r="689" s="94" customFormat="1" x14ac:dyDescent="0.35"/>
    <row r="690" s="94" customFormat="1" x14ac:dyDescent="0.35"/>
    <row r="691" s="94" customFormat="1" x14ac:dyDescent="0.35"/>
    <row r="692" s="94" customFormat="1" x14ac:dyDescent="0.35"/>
    <row r="693" s="94" customFormat="1" x14ac:dyDescent="0.35"/>
    <row r="694" s="94" customFormat="1" x14ac:dyDescent="0.35"/>
    <row r="695" s="94" customFormat="1" x14ac:dyDescent="0.35"/>
    <row r="696" s="94" customFormat="1" x14ac:dyDescent="0.35"/>
    <row r="697" s="94" customFormat="1" x14ac:dyDescent="0.35"/>
    <row r="698" s="94" customFormat="1" x14ac:dyDescent="0.35"/>
    <row r="699" s="94" customFormat="1" x14ac:dyDescent="0.35"/>
    <row r="700" s="94" customFormat="1" x14ac:dyDescent="0.35"/>
    <row r="701" s="94" customFormat="1" x14ac:dyDescent="0.35"/>
    <row r="702" s="94" customFormat="1" x14ac:dyDescent="0.35"/>
    <row r="703" s="94" customFormat="1" x14ac:dyDescent="0.35"/>
    <row r="704" s="94" customFormat="1" x14ac:dyDescent="0.35"/>
    <row r="705" s="94" customFormat="1" x14ac:dyDescent="0.35"/>
    <row r="706" s="94" customFormat="1" x14ac:dyDescent="0.35"/>
    <row r="707" s="94" customFormat="1" x14ac:dyDescent="0.35"/>
    <row r="708" s="94" customFormat="1" x14ac:dyDescent="0.35"/>
    <row r="709" s="94" customFormat="1" x14ac:dyDescent="0.35"/>
    <row r="710" s="94" customFormat="1" x14ac:dyDescent="0.35"/>
    <row r="711" s="94" customFormat="1" x14ac:dyDescent="0.35"/>
    <row r="712" s="94" customFormat="1" x14ac:dyDescent="0.35"/>
    <row r="713" s="94" customFormat="1" x14ac:dyDescent="0.35"/>
    <row r="714" s="94" customFormat="1" x14ac:dyDescent="0.35"/>
    <row r="715" s="94" customFormat="1" x14ac:dyDescent="0.35"/>
    <row r="716" s="94" customFormat="1" x14ac:dyDescent="0.35"/>
    <row r="717" s="94" customFormat="1" x14ac:dyDescent="0.35"/>
    <row r="718" s="94" customFormat="1" x14ac:dyDescent="0.35"/>
    <row r="719" s="94" customFormat="1" x14ac:dyDescent="0.35"/>
    <row r="720" s="94" customFormat="1" x14ac:dyDescent="0.35"/>
    <row r="721" s="94" customFormat="1" x14ac:dyDescent="0.35"/>
    <row r="722" s="94" customFormat="1" x14ac:dyDescent="0.35"/>
    <row r="723" s="94" customFormat="1" x14ac:dyDescent="0.35"/>
    <row r="724" s="94" customFormat="1" x14ac:dyDescent="0.35"/>
    <row r="725" s="94" customFormat="1" x14ac:dyDescent="0.35"/>
    <row r="726" s="94" customFormat="1" x14ac:dyDescent="0.35"/>
    <row r="727" s="94" customFormat="1" x14ac:dyDescent="0.35"/>
    <row r="728" s="94" customFormat="1" x14ac:dyDescent="0.35"/>
    <row r="729" s="94" customFormat="1" x14ac:dyDescent="0.35"/>
    <row r="730" s="94" customFormat="1" x14ac:dyDescent="0.35"/>
    <row r="731" s="94" customFormat="1" x14ac:dyDescent="0.35"/>
    <row r="732" s="94" customFormat="1" x14ac:dyDescent="0.35"/>
    <row r="733" s="94" customFormat="1" x14ac:dyDescent="0.35"/>
    <row r="734" s="94" customFormat="1" x14ac:dyDescent="0.35"/>
    <row r="735" s="94" customFormat="1" x14ac:dyDescent="0.35"/>
    <row r="736" s="94" customFormat="1" x14ac:dyDescent="0.35"/>
    <row r="737" s="94" customFormat="1" x14ac:dyDescent="0.35"/>
    <row r="738" s="94" customFormat="1" x14ac:dyDescent="0.35"/>
    <row r="739" s="94" customFormat="1" x14ac:dyDescent="0.35"/>
    <row r="740" s="94" customFormat="1" x14ac:dyDescent="0.35"/>
    <row r="741" s="94" customFormat="1" x14ac:dyDescent="0.35"/>
    <row r="742" s="94" customFormat="1" x14ac:dyDescent="0.35"/>
    <row r="743" s="94" customFormat="1" x14ac:dyDescent="0.35"/>
    <row r="744" s="94" customFormat="1" x14ac:dyDescent="0.35"/>
    <row r="745" s="94" customFormat="1" x14ac:dyDescent="0.35"/>
    <row r="746" s="94" customFormat="1" x14ac:dyDescent="0.35"/>
    <row r="747" s="94" customFormat="1" x14ac:dyDescent="0.35"/>
    <row r="748" s="94" customFormat="1" x14ac:dyDescent="0.35"/>
  </sheetData>
  <mergeCells count="6">
    <mergeCell ref="S1:V1"/>
    <mergeCell ref="W1:Z1"/>
    <mergeCell ref="S12:Z12"/>
    <mergeCell ref="A1:I1"/>
    <mergeCell ref="K1:N1"/>
    <mergeCell ref="O1:R1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240"/>
  <sheetViews>
    <sheetView workbookViewId="0">
      <selection activeCell="A3" sqref="A3"/>
    </sheetView>
  </sheetViews>
  <sheetFormatPr baseColWidth="10" defaultColWidth="11.453125" defaultRowHeight="14.5" x14ac:dyDescent="0.35"/>
  <cols>
    <col min="1" max="1" width="35.54296875" style="2" customWidth="1"/>
    <col min="2" max="2" width="19.1796875" style="2" customWidth="1"/>
    <col min="3" max="3" width="16.54296875" style="2" customWidth="1"/>
    <col min="4" max="4" width="26.1796875" style="2" customWidth="1"/>
    <col min="5" max="19" width="11.453125" style="2"/>
    <col min="20" max="42" width="11.453125" style="15"/>
    <col min="43" max="16384" width="11.453125" style="2"/>
  </cols>
  <sheetData>
    <row r="1" spans="1:19" ht="18.5" x14ac:dyDescent="0.45">
      <c r="A1" s="14" t="s">
        <v>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8.5" x14ac:dyDescent="0.45">
      <c r="A2" s="14" t="s">
        <v>92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5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58" x14ac:dyDescent="0.35">
      <c r="A6" s="10" t="s">
        <v>93</v>
      </c>
      <c r="B6" s="33" t="s">
        <v>94</v>
      </c>
      <c r="C6" s="33" t="s">
        <v>95</v>
      </c>
      <c r="D6" s="33" t="s">
        <v>96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7.9" customHeight="1" x14ac:dyDescent="0.35">
      <c r="A7" s="17" t="s">
        <v>97</v>
      </c>
      <c r="B7" s="20"/>
      <c r="C7" s="23"/>
      <c r="D7" s="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46.5" customHeight="1" x14ac:dyDescent="0.35">
      <c r="A8" s="17" t="s">
        <v>98</v>
      </c>
      <c r="B8" s="20"/>
      <c r="C8" s="23"/>
      <c r="D8" s="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35.5" customHeight="1" x14ac:dyDescent="0.35">
      <c r="A9" s="17" t="s">
        <v>99</v>
      </c>
      <c r="B9" s="20"/>
      <c r="C9" s="23"/>
      <c r="D9" s="3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ht="37.15" customHeight="1" x14ac:dyDescent="0.35">
      <c r="A10" s="19" t="s">
        <v>100</v>
      </c>
      <c r="B10" s="21">
        <v>2181400</v>
      </c>
      <c r="C10" s="24">
        <v>27.48</v>
      </c>
      <c r="D10" s="37" t="s">
        <v>101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30" customHeight="1" x14ac:dyDescent="0.35">
      <c r="A11" s="18" t="s">
        <v>102</v>
      </c>
      <c r="B11" s="22">
        <f>SUM(B7:B10)</f>
        <v>2181400</v>
      </c>
      <c r="C11" s="25">
        <f>SUM(C7:C10)</f>
        <v>27.48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3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x14ac:dyDescent="0.3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3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35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3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3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3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3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3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3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3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3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3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3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3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s="15" customFormat="1" x14ac:dyDescent="0.35"/>
    <row r="36" spans="1:19" s="15" customFormat="1" x14ac:dyDescent="0.35"/>
    <row r="37" spans="1:19" s="15" customFormat="1" x14ac:dyDescent="0.35"/>
    <row r="38" spans="1:19" s="15" customFormat="1" x14ac:dyDescent="0.35"/>
    <row r="39" spans="1:19" s="15" customFormat="1" x14ac:dyDescent="0.35"/>
    <row r="40" spans="1:19" s="15" customFormat="1" x14ac:dyDescent="0.35"/>
    <row r="41" spans="1:19" s="15" customFormat="1" x14ac:dyDescent="0.35"/>
    <row r="42" spans="1:19" s="15" customFormat="1" x14ac:dyDescent="0.35"/>
    <row r="43" spans="1:19" s="15" customFormat="1" x14ac:dyDescent="0.35"/>
    <row r="44" spans="1:19" s="15" customFormat="1" x14ac:dyDescent="0.35"/>
    <row r="45" spans="1:19" s="15" customFormat="1" x14ac:dyDescent="0.35"/>
    <row r="46" spans="1:19" s="15" customFormat="1" x14ac:dyDescent="0.35"/>
    <row r="47" spans="1:19" s="15" customFormat="1" x14ac:dyDescent="0.35"/>
    <row r="48" spans="1:19" s="15" customFormat="1" x14ac:dyDescent="0.35"/>
    <row r="49" s="15" customFormat="1" x14ac:dyDescent="0.35"/>
    <row r="50" s="15" customFormat="1" x14ac:dyDescent="0.35"/>
    <row r="51" s="15" customFormat="1" x14ac:dyDescent="0.35"/>
    <row r="52" s="15" customFormat="1" x14ac:dyDescent="0.35"/>
    <row r="53" s="15" customFormat="1" x14ac:dyDescent="0.35"/>
    <row r="54" s="15" customFormat="1" x14ac:dyDescent="0.35"/>
    <row r="55" s="15" customFormat="1" x14ac:dyDescent="0.35"/>
    <row r="56" s="15" customFormat="1" x14ac:dyDescent="0.35"/>
    <row r="57" s="15" customFormat="1" x14ac:dyDescent="0.35"/>
    <row r="58" s="15" customFormat="1" x14ac:dyDescent="0.35"/>
    <row r="59" s="15" customFormat="1" x14ac:dyDescent="0.35"/>
    <row r="60" s="15" customFormat="1" x14ac:dyDescent="0.35"/>
    <row r="61" s="15" customFormat="1" x14ac:dyDescent="0.35"/>
    <row r="62" s="15" customFormat="1" x14ac:dyDescent="0.35"/>
    <row r="63" s="15" customFormat="1" x14ac:dyDescent="0.35"/>
    <row r="64" s="15" customFormat="1" x14ac:dyDescent="0.35"/>
    <row r="65" s="15" customFormat="1" x14ac:dyDescent="0.35"/>
    <row r="66" s="15" customFormat="1" x14ac:dyDescent="0.35"/>
    <row r="67" s="15" customFormat="1" x14ac:dyDescent="0.35"/>
    <row r="68" s="15" customFormat="1" x14ac:dyDescent="0.35"/>
    <row r="69" s="15" customFormat="1" x14ac:dyDescent="0.35"/>
    <row r="70" s="15" customFormat="1" x14ac:dyDescent="0.35"/>
    <row r="71" s="15" customFormat="1" x14ac:dyDescent="0.35"/>
    <row r="72" s="15" customFormat="1" x14ac:dyDescent="0.35"/>
    <row r="73" s="15" customFormat="1" x14ac:dyDescent="0.35"/>
    <row r="74" s="15" customFormat="1" x14ac:dyDescent="0.35"/>
    <row r="75" s="15" customFormat="1" x14ac:dyDescent="0.35"/>
    <row r="76" s="15" customFormat="1" x14ac:dyDescent="0.35"/>
    <row r="77" s="15" customFormat="1" x14ac:dyDescent="0.35"/>
    <row r="78" s="15" customFormat="1" x14ac:dyDescent="0.35"/>
    <row r="79" s="15" customFormat="1" x14ac:dyDescent="0.35"/>
    <row r="80" s="15" customFormat="1" x14ac:dyDescent="0.35"/>
    <row r="81" s="15" customFormat="1" x14ac:dyDescent="0.35"/>
    <row r="82" s="15" customFormat="1" x14ac:dyDescent="0.35"/>
    <row r="83" s="15" customFormat="1" x14ac:dyDescent="0.35"/>
    <row r="84" s="15" customFormat="1" x14ac:dyDescent="0.35"/>
    <row r="85" s="15" customFormat="1" x14ac:dyDescent="0.35"/>
    <row r="86" s="15" customFormat="1" x14ac:dyDescent="0.35"/>
    <row r="87" s="15" customFormat="1" x14ac:dyDescent="0.35"/>
    <row r="88" s="15" customFormat="1" x14ac:dyDescent="0.35"/>
    <row r="89" s="15" customFormat="1" x14ac:dyDescent="0.35"/>
    <row r="90" s="15" customFormat="1" x14ac:dyDescent="0.35"/>
    <row r="91" s="15" customFormat="1" x14ac:dyDescent="0.35"/>
    <row r="92" s="15" customFormat="1" x14ac:dyDescent="0.35"/>
    <row r="93" s="15" customFormat="1" x14ac:dyDescent="0.35"/>
    <row r="94" s="15" customFormat="1" x14ac:dyDescent="0.35"/>
    <row r="95" s="15" customFormat="1" x14ac:dyDescent="0.35"/>
    <row r="96" s="15" customFormat="1" x14ac:dyDescent="0.35"/>
    <row r="97" s="15" customFormat="1" x14ac:dyDescent="0.35"/>
    <row r="98" s="15" customFormat="1" x14ac:dyDescent="0.35"/>
    <row r="99" s="15" customFormat="1" x14ac:dyDescent="0.35"/>
    <row r="100" s="15" customFormat="1" x14ac:dyDescent="0.35"/>
    <row r="101" s="15" customFormat="1" x14ac:dyDescent="0.35"/>
    <row r="102" s="15" customFormat="1" x14ac:dyDescent="0.35"/>
    <row r="103" s="15" customFormat="1" x14ac:dyDescent="0.35"/>
    <row r="104" s="15" customFormat="1" x14ac:dyDescent="0.35"/>
    <row r="105" s="15" customFormat="1" x14ac:dyDescent="0.35"/>
    <row r="106" s="15" customFormat="1" x14ac:dyDescent="0.35"/>
    <row r="107" s="15" customFormat="1" x14ac:dyDescent="0.35"/>
    <row r="108" s="15" customFormat="1" x14ac:dyDescent="0.35"/>
    <row r="109" s="15" customFormat="1" x14ac:dyDescent="0.35"/>
    <row r="110" s="15" customFormat="1" x14ac:dyDescent="0.35"/>
    <row r="111" s="15" customFormat="1" x14ac:dyDescent="0.35"/>
    <row r="112" s="15" customFormat="1" x14ac:dyDescent="0.35"/>
    <row r="113" s="15" customFormat="1" x14ac:dyDescent="0.35"/>
    <row r="114" s="15" customFormat="1" x14ac:dyDescent="0.35"/>
    <row r="115" s="15" customFormat="1" x14ac:dyDescent="0.35"/>
    <row r="116" s="15" customFormat="1" x14ac:dyDescent="0.35"/>
    <row r="117" s="15" customFormat="1" x14ac:dyDescent="0.35"/>
    <row r="118" s="15" customFormat="1" x14ac:dyDescent="0.35"/>
    <row r="119" s="15" customFormat="1" x14ac:dyDescent="0.35"/>
    <row r="120" s="15" customFormat="1" x14ac:dyDescent="0.35"/>
    <row r="121" s="15" customFormat="1" x14ac:dyDescent="0.35"/>
    <row r="122" s="15" customFormat="1" x14ac:dyDescent="0.35"/>
    <row r="123" s="15" customFormat="1" x14ac:dyDescent="0.35"/>
    <row r="124" s="15" customFormat="1" x14ac:dyDescent="0.35"/>
    <row r="125" s="15" customFormat="1" x14ac:dyDescent="0.35"/>
    <row r="126" s="15" customFormat="1" x14ac:dyDescent="0.35"/>
    <row r="127" s="15" customFormat="1" x14ac:dyDescent="0.35"/>
    <row r="128" s="15" customFormat="1" x14ac:dyDescent="0.35"/>
    <row r="129" s="15" customFormat="1" x14ac:dyDescent="0.35"/>
    <row r="130" s="15" customFormat="1" x14ac:dyDescent="0.35"/>
    <row r="131" s="15" customFormat="1" x14ac:dyDescent="0.35"/>
    <row r="132" s="15" customFormat="1" x14ac:dyDescent="0.35"/>
    <row r="133" s="15" customFormat="1" x14ac:dyDescent="0.35"/>
    <row r="134" s="15" customFormat="1" x14ac:dyDescent="0.35"/>
    <row r="135" s="15" customFormat="1" x14ac:dyDescent="0.35"/>
    <row r="136" s="15" customFormat="1" x14ac:dyDescent="0.35"/>
    <row r="137" s="15" customFormat="1" x14ac:dyDescent="0.35"/>
    <row r="138" s="15" customFormat="1" x14ac:dyDescent="0.35"/>
    <row r="139" s="15" customFormat="1" x14ac:dyDescent="0.35"/>
    <row r="140" s="15" customFormat="1" x14ac:dyDescent="0.35"/>
    <row r="141" s="15" customFormat="1" x14ac:dyDescent="0.35"/>
    <row r="142" s="15" customFormat="1" x14ac:dyDescent="0.35"/>
    <row r="143" s="15" customFormat="1" x14ac:dyDescent="0.35"/>
    <row r="144" s="15" customFormat="1" x14ac:dyDescent="0.35"/>
    <row r="145" s="15" customFormat="1" x14ac:dyDescent="0.35"/>
    <row r="146" s="15" customFormat="1" x14ac:dyDescent="0.35"/>
    <row r="147" s="15" customFormat="1" x14ac:dyDescent="0.35"/>
    <row r="148" s="15" customFormat="1" x14ac:dyDescent="0.35"/>
    <row r="149" s="15" customFormat="1" x14ac:dyDescent="0.35"/>
    <row r="150" s="15" customFormat="1" x14ac:dyDescent="0.35"/>
    <row r="151" s="15" customFormat="1" x14ac:dyDescent="0.35"/>
    <row r="152" s="15" customFormat="1" x14ac:dyDescent="0.35"/>
    <row r="153" s="15" customFormat="1" x14ac:dyDescent="0.35"/>
    <row r="154" s="15" customFormat="1" x14ac:dyDescent="0.35"/>
    <row r="155" s="15" customFormat="1" x14ac:dyDescent="0.35"/>
    <row r="156" s="15" customFormat="1" x14ac:dyDescent="0.35"/>
    <row r="157" s="15" customFormat="1" x14ac:dyDescent="0.35"/>
    <row r="158" s="15" customFormat="1" x14ac:dyDescent="0.35"/>
    <row r="159" s="15" customFormat="1" x14ac:dyDescent="0.35"/>
    <row r="160" s="15" customFormat="1" x14ac:dyDescent="0.35"/>
    <row r="161" s="15" customFormat="1" x14ac:dyDescent="0.35"/>
    <row r="162" s="15" customFormat="1" x14ac:dyDescent="0.35"/>
    <row r="163" s="15" customFormat="1" x14ac:dyDescent="0.35"/>
    <row r="164" s="15" customFormat="1" x14ac:dyDescent="0.35"/>
    <row r="165" s="15" customFormat="1" x14ac:dyDescent="0.35"/>
    <row r="166" s="15" customFormat="1" x14ac:dyDescent="0.35"/>
    <row r="167" s="15" customFormat="1" x14ac:dyDescent="0.35"/>
    <row r="168" s="15" customFormat="1" x14ac:dyDescent="0.35"/>
    <row r="169" s="15" customFormat="1" x14ac:dyDescent="0.35"/>
    <row r="170" s="15" customFormat="1" x14ac:dyDescent="0.35"/>
    <row r="171" s="15" customFormat="1" x14ac:dyDescent="0.35"/>
    <row r="172" s="15" customFormat="1" x14ac:dyDescent="0.35"/>
    <row r="173" s="15" customFormat="1" x14ac:dyDescent="0.35"/>
    <row r="174" s="15" customFormat="1" x14ac:dyDescent="0.35"/>
    <row r="175" s="15" customFormat="1" x14ac:dyDescent="0.35"/>
    <row r="176" s="15" customFormat="1" x14ac:dyDescent="0.35"/>
    <row r="177" s="15" customFormat="1" x14ac:dyDescent="0.35"/>
    <row r="178" s="15" customFormat="1" x14ac:dyDescent="0.35"/>
    <row r="179" s="15" customFormat="1" x14ac:dyDescent="0.35"/>
    <row r="180" s="15" customFormat="1" x14ac:dyDescent="0.35"/>
    <row r="181" s="15" customFormat="1" x14ac:dyDescent="0.35"/>
    <row r="182" s="15" customFormat="1" x14ac:dyDescent="0.35"/>
    <row r="183" s="15" customFormat="1" x14ac:dyDescent="0.35"/>
    <row r="184" s="15" customFormat="1" x14ac:dyDescent="0.35"/>
    <row r="185" s="15" customFormat="1" x14ac:dyDescent="0.35"/>
    <row r="186" s="15" customFormat="1" x14ac:dyDescent="0.35"/>
    <row r="187" s="15" customFormat="1" x14ac:dyDescent="0.35"/>
    <row r="188" s="15" customFormat="1" x14ac:dyDescent="0.35"/>
    <row r="189" s="15" customFormat="1" x14ac:dyDescent="0.35"/>
    <row r="190" s="15" customFormat="1" x14ac:dyDescent="0.35"/>
    <row r="191" s="15" customFormat="1" x14ac:dyDescent="0.35"/>
    <row r="192" s="15" customFormat="1" x14ac:dyDescent="0.35"/>
    <row r="193" s="15" customFormat="1" x14ac:dyDescent="0.35"/>
    <row r="194" s="15" customFormat="1" x14ac:dyDescent="0.35"/>
    <row r="195" s="15" customFormat="1" x14ac:dyDescent="0.35"/>
    <row r="196" s="15" customFormat="1" x14ac:dyDescent="0.35"/>
    <row r="197" s="15" customFormat="1" x14ac:dyDescent="0.35"/>
    <row r="198" s="15" customFormat="1" x14ac:dyDescent="0.35"/>
    <row r="199" s="15" customFormat="1" x14ac:dyDescent="0.35"/>
    <row r="200" s="15" customFormat="1" x14ac:dyDescent="0.35"/>
    <row r="201" s="15" customFormat="1" x14ac:dyDescent="0.35"/>
    <row r="202" s="15" customFormat="1" x14ac:dyDescent="0.35"/>
    <row r="203" s="15" customFormat="1" x14ac:dyDescent="0.35"/>
    <row r="204" s="15" customFormat="1" x14ac:dyDescent="0.35"/>
    <row r="205" s="15" customFormat="1" x14ac:dyDescent="0.35"/>
    <row r="206" s="15" customFormat="1" x14ac:dyDescent="0.35"/>
    <row r="207" s="15" customFormat="1" x14ac:dyDescent="0.35"/>
    <row r="208" s="15" customFormat="1" x14ac:dyDescent="0.35"/>
    <row r="209" s="15" customFormat="1" x14ac:dyDescent="0.35"/>
    <row r="210" s="15" customFormat="1" x14ac:dyDescent="0.35"/>
    <row r="211" s="15" customFormat="1" x14ac:dyDescent="0.35"/>
    <row r="212" s="15" customFormat="1" x14ac:dyDescent="0.35"/>
    <row r="213" s="15" customFormat="1" x14ac:dyDescent="0.35"/>
    <row r="214" s="15" customFormat="1" x14ac:dyDescent="0.35"/>
    <row r="215" s="15" customFormat="1" x14ac:dyDescent="0.35"/>
    <row r="216" s="15" customFormat="1" x14ac:dyDescent="0.35"/>
    <row r="217" s="15" customFormat="1" x14ac:dyDescent="0.35"/>
    <row r="218" s="15" customFormat="1" x14ac:dyDescent="0.35"/>
    <row r="219" s="15" customFormat="1" x14ac:dyDescent="0.35"/>
    <row r="220" s="15" customFormat="1" x14ac:dyDescent="0.35"/>
    <row r="221" s="15" customFormat="1" x14ac:dyDescent="0.35"/>
    <row r="222" s="15" customFormat="1" x14ac:dyDescent="0.35"/>
    <row r="223" s="15" customFormat="1" x14ac:dyDescent="0.35"/>
    <row r="224" s="15" customFormat="1" x14ac:dyDescent="0.35"/>
    <row r="225" s="15" customFormat="1" x14ac:dyDescent="0.35"/>
    <row r="226" s="15" customFormat="1" x14ac:dyDescent="0.35"/>
    <row r="227" s="15" customFormat="1" x14ac:dyDescent="0.35"/>
    <row r="228" s="15" customFormat="1" x14ac:dyDescent="0.35"/>
    <row r="229" s="15" customFormat="1" x14ac:dyDescent="0.35"/>
    <row r="230" s="15" customFormat="1" x14ac:dyDescent="0.35"/>
    <row r="231" s="15" customFormat="1" x14ac:dyDescent="0.35"/>
    <row r="232" s="15" customFormat="1" x14ac:dyDescent="0.35"/>
    <row r="233" s="15" customFormat="1" x14ac:dyDescent="0.35"/>
    <row r="234" s="15" customFormat="1" x14ac:dyDescent="0.35"/>
    <row r="235" s="15" customFormat="1" x14ac:dyDescent="0.35"/>
    <row r="236" s="15" customFormat="1" x14ac:dyDescent="0.35"/>
    <row r="237" s="15" customFormat="1" x14ac:dyDescent="0.35"/>
    <row r="238" s="15" customFormat="1" x14ac:dyDescent="0.35"/>
    <row r="239" s="15" customFormat="1" x14ac:dyDescent="0.35"/>
    <row r="240" s="15" customFormat="1" x14ac:dyDescent="0.35"/>
  </sheetData>
  <pageMargins left="0.7" right="0.7" top="0.75" bottom="0.75" header="0.3" footer="0.3"/>
  <pageSetup paperSize="9" scale="4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zoomScale="130" zoomScaleNormal="130" workbookViewId="0"/>
  </sheetViews>
  <sheetFormatPr baseColWidth="10" defaultColWidth="11.453125" defaultRowHeight="14.5" x14ac:dyDescent="0.35"/>
  <cols>
    <col min="1" max="1" width="113" style="13" customWidth="1"/>
    <col min="2" max="16384" width="11.453125" style="12"/>
  </cols>
  <sheetData>
    <row r="1" spans="1:5" ht="33" customHeight="1" x14ac:dyDescent="0.35">
      <c r="A1" s="34" t="s">
        <v>103</v>
      </c>
      <c r="B1" s="11"/>
      <c r="C1" s="11"/>
    </row>
    <row r="2" spans="1:5" x14ac:dyDescent="0.35">
      <c r="A2" s="27" t="s">
        <v>104</v>
      </c>
      <c r="B2" s="11"/>
      <c r="C2" s="11"/>
      <c r="D2" s="11"/>
      <c r="E2" s="11"/>
    </row>
    <row r="3" spans="1:5" ht="29" x14ac:dyDescent="0.35">
      <c r="A3" s="28" t="s">
        <v>105</v>
      </c>
    </row>
    <row r="4" spans="1:5" ht="29.5" customHeight="1" x14ac:dyDescent="0.35">
      <c r="A4" s="28" t="s">
        <v>106</v>
      </c>
    </row>
    <row r="5" spans="1:5" ht="18.649999999999999" customHeight="1" x14ac:dyDescent="0.35">
      <c r="A5" s="29"/>
    </row>
    <row r="6" spans="1:5" s="11" customFormat="1" x14ac:dyDescent="0.35">
      <c r="A6" s="30" t="s">
        <v>107</v>
      </c>
    </row>
    <row r="7" spans="1:5" x14ac:dyDescent="0.35">
      <c r="A7" s="28" t="s">
        <v>108</v>
      </c>
    </row>
    <row r="8" spans="1:5" x14ac:dyDescent="0.35">
      <c r="A8" s="29"/>
    </row>
    <row r="9" spans="1:5" s="11" customFormat="1" x14ac:dyDescent="0.35">
      <c r="A9" s="30" t="s">
        <v>109</v>
      </c>
    </row>
    <row r="10" spans="1:5" ht="29" x14ac:dyDescent="0.35">
      <c r="A10" s="28" t="s">
        <v>110</v>
      </c>
    </row>
    <row r="11" spans="1:5" ht="29" x14ac:dyDescent="0.35">
      <c r="A11" s="28" t="s">
        <v>111</v>
      </c>
    </row>
    <row r="12" spans="1:5" ht="22.15" customHeight="1" x14ac:dyDescent="0.35">
      <c r="A12" s="12"/>
    </row>
    <row r="13" spans="1:5" s="11" customFormat="1" x14ac:dyDescent="0.35">
      <c r="A13" s="31" t="s">
        <v>112</v>
      </c>
    </row>
    <row r="14" spans="1:5" ht="29" x14ac:dyDescent="0.35">
      <c r="A14" s="32" t="s">
        <v>113</v>
      </c>
    </row>
    <row r="15" spans="1:5" x14ac:dyDescent="0.35">
      <c r="A15" s="28" t="s">
        <v>114</v>
      </c>
    </row>
    <row r="16" spans="1:5" x14ac:dyDescent="0.35">
      <c r="A16" s="28" t="s">
        <v>115</v>
      </c>
    </row>
    <row r="17" spans="1:1" x14ac:dyDescent="0.35">
      <c r="A17" s="28" t="s">
        <v>116</v>
      </c>
    </row>
    <row r="18" spans="1:1" x14ac:dyDescent="0.35">
      <c r="A18" s="28" t="s">
        <v>117</v>
      </c>
    </row>
    <row r="19" spans="1:1" ht="22.9" customHeight="1" x14ac:dyDescent="0.35">
      <c r="A19" s="26"/>
    </row>
    <row r="20" spans="1:1" s="11" customFormat="1" x14ac:dyDescent="0.35">
      <c r="A20" s="31" t="s">
        <v>118</v>
      </c>
    </row>
    <row r="21" spans="1:1" ht="29" x14ac:dyDescent="0.35">
      <c r="A21" s="28" t="s">
        <v>119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13" ma:contentTypeDescription="Opprett et nytt dokument." ma:contentTypeScope="" ma:versionID="22102c6f29d7d21cda5f0bd100850103">
  <xsd:schema xmlns:xsd="http://www.w3.org/2001/XMLSchema" xmlns:xs="http://www.w3.org/2001/XMLSchema" xmlns:p="http://schemas.microsoft.com/office/2006/metadata/properties" xmlns:ns2="259adcc3-18d7-48f1-93b2-6dda9a36e308" xmlns:ns3="62b123f6-3560-434c-a2ce-471362a06656" targetNamespace="http://schemas.microsoft.com/office/2006/metadata/properties" ma:root="true" ma:fieldsID="474e3476d5fb8116839b9150337eb54e" ns2:_="" ns3:_="">
    <xsd:import namespace="259adcc3-18d7-48f1-93b2-6dda9a36e308"/>
    <xsd:import namespace="62b123f6-3560-434c-a2ce-471362a066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23f6-3560-434c-a2ce-471362a066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b46697f-4447-45b8-87fa-007cfcc692ea}" ma:internalName="TaxCatchAll" ma:showField="CatchAllData" ma:web="62b123f6-3560-434c-a2ce-471362a066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9adcc3-18d7-48f1-93b2-6dda9a36e308">
      <Terms xmlns="http://schemas.microsoft.com/office/infopath/2007/PartnerControls"/>
    </lcf76f155ced4ddcb4097134ff3c332f>
    <TaxCatchAll xmlns="62b123f6-3560-434c-a2ce-471362a066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F35BB-BBB1-46DD-B8A0-96C33A5C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adcc3-18d7-48f1-93b2-6dda9a36e308"/>
    <ds:schemaRef ds:uri="62b123f6-3560-434c-a2ce-471362a06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7B64D2-53E9-4EAE-921F-21A54D0945CE}">
  <ds:schemaRefs>
    <ds:schemaRef ds:uri="http://schemas.microsoft.com/office/2006/metadata/properties"/>
    <ds:schemaRef ds:uri="http://schemas.microsoft.com/office/infopath/2007/PartnerControls"/>
    <ds:schemaRef ds:uri="259adcc3-18d7-48f1-93b2-6dda9a36e308"/>
    <ds:schemaRef ds:uri="62b123f6-3560-434c-a2ce-471362a06656"/>
  </ds:schemaRefs>
</ds:datastoreItem>
</file>

<file path=customXml/itemProps3.xml><?xml version="1.0" encoding="utf-8"?>
<ds:datastoreItem xmlns:ds="http://schemas.openxmlformats.org/officeDocument/2006/customXml" ds:itemID="{37C39F8F-60E7-4E91-B330-9E58CFBB3A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Samarbeidsforum</vt:lpstr>
      <vt:lpstr>Barnehage</vt:lpstr>
      <vt:lpstr>Barnehage - andre tiltak</vt:lpstr>
      <vt:lpstr>Kriterier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Eie</dc:creator>
  <cp:keywords/>
  <dc:description/>
  <cp:lastModifiedBy>Hellesvik, Rita</cp:lastModifiedBy>
  <cp:revision/>
  <dcterms:created xsi:type="dcterms:W3CDTF">2020-08-26T19:38:39Z</dcterms:created>
  <dcterms:modified xsi:type="dcterms:W3CDTF">2024-03-22T12:14:04Z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  <property fmtid="{D5CDD505-2E9C-101B-9397-08002B2CF9AE}" pid="3" name="MediaServiceImageTags">
    <vt:lpwstr/>
  </property>
</Properties>
</file>